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Z:\NASES\4000\4400\Ústredné kontaktné centrum\Štatistiky aktuálne\"/>
    </mc:Choice>
  </mc:AlternateContent>
  <xr:revisionPtr revIDLastSave="0" documentId="13_ncr:1_{2D349D1A-83BE-4D07-83A2-B26A41A12F43}" xr6:coauthVersionLast="47" xr6:coauthVersionMax="47" xr10:uidLastSave="{00000000-0000-0000-0000-000000000000}"/>
  <bookViews>
    <workbookView xWindow="-120" yWindow="-120" windowWidth="29040" windowHeight="15720" firstSheet="4" activeTab="12" xr2:uid="{00000000-000D-0000-FFFF-FFFF00000000}"/>
  </bookViews>
  <sheets>
    <sheet name="report-neaktualne" sheetId="3" r:id="rId1"/>
    <sheet name="2013-2014" sheetId="1" r:id="rId2"/>
    <sheet name="2015" sheetId="2" r:id="rId3"/>
    <sheet name="2016" sheetId="4" r:id="rId4"/>
    <sheet name="2017" sheetId="5" r:id="rId5"/>
    <sheet name="2018" sheetId="6" r:id="rId6"/>
    <sheet name="2019" sheetId="7" r:id="rId7"/>
    <sheet name="2020" sheetId="8" r:id="rId8"/>
    <sheet name="2021" sheetId="9" r:id="rId9"/>
    <sheet name="2022" sheetId="10" r:id="rId10"/>
    <sheet name="2023" sheetId="11" r:id="rId11"/>
    <sheet name="2024" sheetId="12" r:id="rId12"/>
    <sheet name="202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2" i="13" l="1"/>
  <c r="E151" i="13"/>
  <c r="E150" i="13"/>
  <c r="E153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29" i="13"/>
  <c r="E113" i="13"/>
  <c r="E130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2" i="13"/>
  <c r="E91" i="13"/>
  <c r="E90" i="13"/>
  <c r="E89" i="13"/>
  <c r="E86" i="13" l="1"/>
  <c r="E85" i="13"/>
  <c r="E84" i="13"/>
  <c r="E87" i="13"/>
  <c r="E83" i="13"/>
  <c r="E82" i="13"/>
  <c r="E81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4" i="13"/>
  <c r="E65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27" i="13" l="1"/>
  <c r="E2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6" i="13"/>
  <c r="E22" i="13"/>
  <c r="E21" i="13"/>
  <c r="E24" i="13"/>
  <c r="E23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4" i="13"/>
  <c r="E3" i="13"/>
  <c r="F263" i="12"/>
  <c r="F262" i="12"/>
  <c r="F261" i="12"/>
  <c r="F257" i="12"/>
  <c r="F256" i="12"/>
  <c r="F255" i="12"/>
  <c r="F254" i="12"/>
  <c r="F253" i="12"/>
  <c r="F252" i="12"/>
  <c r="F251" i="12"/>
  <c r="F250" i="12"/>
  <c r="F249" i="12"/>
  <c r="F248" i="12"/>
  <c r="F247" i="12"/>
  <c r="F246" i="12"/>
  <c r="F245" i="12"/>
  <c r="F244" i="12"/>
  <c r="F243" i="12"/>
  <c r="F242" i="12"/>
  <c r="F222" i="12"/>
  <c r="F223" i="12"/>
  <c r="F241" i="12"/>
  <c r="F240" i="12"/>
  <c r="F239" i="12"/>
  <c r="F238" i="12"/>
  <c r="F237" i="12"/>
  <c r="F236" i="12"/>
  <c r="F235" i="12"/>
  <c r="F234" i="12"/>
  <c r="F233" i="12"/>
  <c r="F232" i="12"/>
  <c r="F231" i="12"/>
  <c r="F230" i="12"/>
  <c r="F229" i="12"/>
  <c r="F228" i="12"/>
  <c r="F227" i="12"/>
  <c r="F226" i="12"/>
  <c r="F225" i="12"/>
  <c r="F224" i="12"/>
  <c r="F219" i="12"/>
  <c r="F218" i="12"/>
  <c r="F217" i="12"/>
  <c r="F220" i="12"/>
  <c r="F216" i="12"/>
  <c r="F215" i="12"/>
  <c r="F214" i="12"/>
  <c r="F213" i="12"/>
  <c r="F212" i="12"/>
  <c r="F211" i="12"/>
  <c r="F210" i="12"/>
  <c r="F209" i="12"/>
  <c r="F208" i="12"/>
  <c r="F207" i="12"/>
  <c r="F206" i="12"/>
  <c r="F205" i="12"/>
  <c r="F204" i="12"/>
  <c r="F203" i="12"/>
  <c r="F202" i="12"/>
  <c r="F201" i="12"/>
  <c r="F200" i="12"/>
  <c r="F199" i="12"/>
  <c r="F198" i="12"/>
  <c r="F196" i="12"/>
  <c r="F195" i="12"/>
  <c r="F197" i="12"/>
  <c r="F194" i="12"/>
  <c r="F193" i="12"/>
  <c r="F192" i="12"/>
  <c r="F191" i="12"/>
  <c r="F190" i="12"/>
  <c r="F189" i="12"/>
  <c r="F188" i="12"/>
  <c r="F187" i="12"/>
  <c r="F186" i="12"/>
  <c r="F185" i="12"/>
  <c r="F184" i="12"/>
  <c r="F183" i="12"/>
  <c r="F182" i="12"/>
  <c r="F181" i="12"/>
  <c r="F180" i="12"/>
  <c r="F179" i="12"/>
  <c r="F178" i="12"/>
  <c r="F177" i="12"/>
  <c r="F175" i="12"/>
  <c r="F156" i="12" l="1"/>
  <c r="F155" i="12"/>
  <c r="F161" i="12"/>
  <c r="F176" i="12"/>
  <c r="F174" i="12"/>
  <c r="F173" i="12"/>
  <c r="F172" i="12"/>
  <c r="F171" i="12"/>
  <c r="F170" i="12"/>
  <c r="F169" i="12"/>
  <c r="F168" i="12"/>
  <c r="F167" i="12"/>
  <c r="F166" i="12"/>
  <c r="F165" i="12"/>
  <c r="F164" i="12"/>
  <c r="F163" i="12"/>
  <c r="F162" i="12"/>
  <c r="F160" i="12"/>
  <c r="F159" i="12"/>
  <c r="F158" i="12"/>
  <c r="F157" i="12"/>
  <c r="F153" i="12"/>
  <c r="F152" i="12"/>
  <c r="F151" i="12"/>
  <c r="F154" i="12"/>
  <c r="F150" i="12"/>
  <c r="F149" i="12"/>
  <c r="F148" i="12"/>
  <c r="F147" i="12"/>
  <c r="F146" i="12"/>
  <c r="F145" i="12"/>
  <c r="F144" i="12"/>
  <c r="F143" i="12"/>
  <c r="F142" i="12"/>
  <c r="F141" i="12"/>
  <c r="F140" i="12"/>
  <c r="F139" i="12"/>
  <c r="F138" i="12"/>
  <c r="F137" i="12"/>
  <c r="F135" i="12"/>
  <c r="F134" i="12"/>
  <c r="F133" i="12"/>
  <c r="F132" i="12"/>
  <c r="F119" i="12"/>
  <c r="F114" i="12"/>
  <c r="F113" i="12"/>
  <c r="F112" i="12"/>
  <c r="F131" i="12"/>
  <c r="F130" i="12"/>
  <c r="F129" i="12"/>
  <c r="F128" i="12"/>
  <c r="F127" i="12"/>
  <c r="F126" i="12"/>
  <c r="F125" i="12"/>
  <c r="F124" i="12"/>
  <c r="F123" i="12"/>
  <c r="F122" i="12"/>
  <c r="F121" i="12"/>
  <c r="F120" i="12"/>
  <c r="F118" i="12"/>
  <c r="F117" i="12"/>
  <c r="F116" i="12"/>
  <c r="F115" i="12"/>
  <c r="F94" i="12"/>
  <c r="F109" i="12"/>
  <c r="F108" i="12"/>
  <c r="F107" i="12"/>
  <c r="F95" i="12"/>
  <c r="F111" i="12"/>
  <c r="F110" i="12"/>
  <c r="F106" i="12"/>
  <c r="F105" i="12"/>
  <c r="F104" i="12"/>
  <c r="F103" i="12"/>
  <c r="F102" i="12"/>
  <c r="F101" i="12"/>
  <c r="F100" i="12"/>
  <c r="F99" i="12"/>
  <c r="F98" i="12"/>
  <c r="F97" i="12"/>
  <c r="F96" i="12"/>
  <c r="F93" i="12"/>
  <c r="F92" i="12"/>
  <c r="F91" i="12"/>
  <c r="F90" i="12"/>
  <c r="F87" i="12"/>
  <c r="F86" i="12"/>
  <c r="F85" i="12"/>
  <c r="F88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3" i="12"/>
  <c r="F45" i="12"/>
  <c r="F44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2" i="12"/>
  <c r="F5" i="12"/>
  <c r="F4" i="12"/>
  <c r="F3" i="12"/>
  <c r="F24" i="12"/>
  <c r="F23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H259" i="11"/>
  <c r="H251" i="11"/>
  <c r="H261" i="11"/>
  <c r="H260" i="11"/>
  <c r="H256" i="11"/>
  <c r="H255" i="11"/>
  <c r="H254" i="11"/>
  <c r="H253" i="11"/>
  <c r="H252" i="11"/>
  <c r="H250" i="11"/>
  <c r="H249" i="11"/>
  <c r="H248" i="11"/>
  <c r="H247" i="11"/>
  <c r="H246" i="11"/>
  <c r="H245" i="11"/>
  <c r="H244" i="11"/>
  <c r="H243" i="11"/>
  <c r="H242" i="11"/>
  <c r="H241" i="11"/>
  <c r="H238" i="11"/>
  <c r="H237" i="11"/>
  <c r="H240" i="11"/>
  <c r="H239" i="11"/>
  <c r="H236" i="11"/>
  <c r="H235" i="11"/>
  <c r="H234" i="11"/>
  <c r="H233" i="11"/>
  <c r="H232" i="11"/>
  <c r="H230" i="11"/>
  <c r="H229" i="11"/>
  <c r="H228" i="11"/>
  <c r="H227" i="11"/>
  <c r="H226" i="11"/>
  <c r="H225" i="11"/>
  <c r="H224" i="11"/>
  <c r="H223" i="11"/>
  <c r="H222" i="11"/>
  <c r="H221" i="11"/>
  <c r="H220" i="11"/>
  <c r="H216" i="11"/>
  <c r="H215" i="11"/>
  <c r="H214" i="11"/>
  <c r="H206" i="11"/>
  <c r="H197" i="11"/>
  <c r="H218" i="11"/>
  <c r="H217" i="11"/>
  <c r="H213" i="11"/>
  <c r="H212" i="11"/>
  <c r="H211" i="11"/>
  <c r="H210" i="11"/>
  <c r="H209" i="11"/>
  <c r="H208" i="11"/>
  <c r="H207" i="11"/>
  <c r="H205" i="11"/>
  <c r="H204" i="11"/>
  <c r="H203" i="11"/>
  <c r="H202" i="11"/>
  <c r="H201" i="11"/>
  <c r="H200" i="11"/>
  <c r="H199" i="11"/>
  <c r="H198" i="11"/>
  <c r="H180" i="11"/>
  <c r="H179" i="11"/>
  <c r="H196" i="11"/>
  <c r="H195" i="11"/>
  <c r="H194" i="11"/>
  <c r="H193" i="11"/>
  <c r="H192" i="11"/>
  <c r="H191" i="11"/>
  <c r="H190" i="11"/>
  <c r="H189" i="11"/>
  <c r="H188" i="11"/>
  <c r="H187" i="11"/>
  <c r="H185" i="11"/>
  <c r="H184" i="11"/>
  <c r="H183" i="11"/>
  <c r="H182" i="11"/>
  <c r="H181" i="11"/>
  <c r="H178" i="11"/>
  <c r="H177" i="11"/>
  <c r="H174" i="11"/>
  <c r="H172" i="11"/>
  <c r="H154" i="11"/>
  <c r="H175" i="11"/>
  <c r="H171" i="11"/>
  <c r="H170" i="11"/>
  <c r="H169" i="11"/>
  <c r="H168" i="11"/>
  <c r="H167" i="11"/>
  <c r="H166" i="11"/>
  <c r="H165" i="11"/>
  <c r="H164" i="11"/>
  <c r="H163" i="11"/>
  <c r="H162" i="11"/>
  <c r="H161" i="11"/>
  <c r="H160" i="11"/>
  <c r="H159" i="11"/>
  <c r="H158" i="11"/>
  <c r="H157" i="11"/>
  <c r="H156" i="11"/>
  <c r="H155" i="11"/>
  <c r="H153" i="11"/>
  <c r="H151" i="11"/>
  <c r="H152" i="11"/>
  <c r="H150" i="11"/>
  <c r="H149" i="11"/>
  <c r="H148" i="11"/>
  <c r="H147" i="11"/>
  <c r="H146" i="11"/>
  <c r="H145" i="11"/>
  <c r="H144" i="11"/>
  <c r="H143" i="11"/>
  <c r="H142" i="11"/>
  <c r="H141" i="11"/>
  <c r="H140" i="11"/>
  <c r="H139" i="11"/>
  <c r="H138" i="11"/>
  <c r="H137" i="11"/>
  <c r="H136" i="11"/>
  <c r="H135" i="11"/>
  <c r="H133" i="11"/>
  <c r="H132" i="11"/>
  <c r="H128" i="11"/>
  <c r="H127" i="11"/>
  <c r="H112" i="11"/>
  <c r="H131" i="11"/>
  <c r="H130" i="11"/>
  <c r="H129" i="11"/>
  <c r="H126" i="11"/>
  <c r="H125" i="11"/>
  <c r="H124" i="11"/>
  <c r="H123" i="11"/>
  <c r="H122" i="11"/>
  <c r="H121" i="11"/>
  <c r="H120" i="11"/>
  <c r="H119" i="11"/>
  <c r="H118" i="11"/>
  <c r="H117" i="11"/>
  <c r="H116" i="11"/>
  <c r="H115" i="11"/>
  <c r="H114" i="11"/>
  <c r="H113" i="11"/>
  <c r="H111" i="11"/>
  <c r="H110" i="11"/>
  <c r="H106" i="11"/>
  <c r="H105" i="11"/>
  <c r="H104" i="11"/>
  <c r="H91" i="11"/>
  <c r="H109" i="11"/>
  <c r="H108" i="11"/>
  <c r="H107" i="11"/>
  <c r="H103" i="11"/>
  <c r="H102" i="11"/>
  <c r="H101" i="11"/>
  <c r="H100" i="11"/>
  <c r="H99" i="11"/>
  <c r="H98" i="11"/>
  <c r="H97" i="11"/>
  <c r="H96" i="11"/>
  <c r="H95" i="11"/>
  <c r="H94" i="11"/>
  <c r="H93" i="11"/>
  <c r="H90" i="11"/>
  <c r="H89" i="11"/>
  <c r="H88" i="11"/>
  <c r="H69" i="11"/>
  <c r="H68" i="11"/>
  <c r="H86" i="11"/>
  <c r="H85" i="11"/>
  <c r="H84" i="11"/>
  <c r="H83" i="11"/>
  <c r="H82" i="11"/>
  <c r="H81" i="11"/>
  <c r="H80" i="11"/>
  <c r="H79" i="11"/>
  <c r="H78" i="11"/>
  <c r="H77" i="11"/>
  <c r="H76" i="11"/>
  <c r="H75" i="11"/>
  <c r="H74" i="11"/>
  <c r="H73" i="11"/>
  <c r="H70" i="11"/>
  <c r="H67" i="11"/>
  <c r="H64" i="11"/>
  <c r="H63" i="11"/>
  <c r="H62" i="11"/>
  <c r="H66" i="11"/>
  <c r="H65" i="11"/>
  <c r="H61" i="11"/>
  <c r="H60" i="11"/>
  <c r="H59" i="11"/>
  <c r="H58" i="11"/>
  <c r="H57" i="11"/>
  <c r="H56" i="11"/>
  <c r="H55" i="11"/>
  <c r="H54" i="11"/>
  <c r="H53" i="11"/>
  <c r="H52" i="11"/>
  <c r="H51" i="11"/>
  <c r="H50" i="11"/>
  <c r="H49" i="11"/>
  <c r="H48" i="11"/>
  <c r="H47" i="11"/>
  <c r="H46" i="11"/>
  <c r="H45" i="11"/>
  <c r="H44" i="11"/>
  <c r="H43" i="11"/>
  <c r="H42" i="11"/>
  <c r="H41" i="11"/>
  <c r="H40" i="11"/>
  <c r="H39" i="11"/>
  <c r="H38" i="11"/>
  <c r="H37" i="11"/>
  <c r="H36" i="11"/>
  <c r="H35" i="11"/>
  <c r="H34" i="11"/>
  <c r="H33" i="11"/>
  <c r="H32" i="11"/>
  <c r="H31" i="11"/>
  <c r="H30" i="11"/>
  <c r="H29" i="11"/>
  <c r="H28" i="11"/>
  <c r="H27" i="11"/>
  <c r="H26" i="11"/>
  <c r="H25" i="11"/>
  <c r="H24" i="11"/>
  <c r="H23" i="11"/>
  <c r="H22" i="11"/>
  <c r="H21" i="11"/>
  <c r="H20" i="11"/>
  <c r="H19" i="11"/>
  <c r="H18" i="11"/>
  <c r="H17" i="11"/>
  <c r="H16" i="11"/>
  <c r="H15" i="11"/>
  <c r="H14" i="11"/>
  <c r="H13" i="11"/>
  <c r="H12" i="11"/>
  <c r="H11" i="11"/>
  <c r="H10" i="11"/>
  <c r="H9" i="11"/>
  <c r="H8" i="11"/>
  <c r="H7" i="11"/>
  <c r="H5" i="11"/>
  <c r="H4" i="11"/>
  <c r="H3" i="11"/>
  <c r="H2" i="11"/>
  <c r="H260" i="10"/>
  <c r="H259" i="10"/>
  <c r="H250" i="10"/>
  <c r="H261" i="10"/>
  <c r="H258" i="10"/>
  <c r="H256" i="10"/>
  <c r="H255" i="10"/>
  <c r="H254" i="10"/>
  <c r="H253" i="10"/>
  <c r="H252" i="10"/>
  <c r="H251" i="10"/>
  <c r="H249" i="10"/>
  <c r="H248" i="10"/>
  <c r="H247" i="10"/>
  <c r="H246" i="10"/>
  <c r="H245" i="10"/>
  <c r="H244" i="10"/>
  <c r="H243" i="10"/>
  <c r="H242" i="10"/>
  <c r="H241" i="10"/>
  <c r="H240" i="10"/>
  <c r="H239" i="10"/>
  <c r="H238" i="10"/>
  <c r="H237" i="10"/>
  <c r="H217" i="10"/>
  <c r="H221" i="10"/>
  <c r="H236" i="10"/>
  <c r="H235" i="10"/>
  <c r="H234" i="10"/>
  <c r="H233" i="10"/>
  <c r="H232" i="10"/>
  <c r="H231" i="10"/>
  <c r="H229" i="10"/>
  <c r="H228" i="10"/>
  <c r="H227" i="10"/>
  <c r="H226" i="10"/>
  <c r="H225" i="10"/>
  <c r="H224" i="10"/>
  <c r="H223" i="10"/>
  <c r="H222" i="10"/>
  <c r="H220" i="10"/>
  <c r="H219" i="10"/>
  <c r="H216" i="10"/>
  <c r="H205" i="10"/>
  <c r="H197" i="10"/>
  <c r="H215" i="10"/>
  <c r="H214" i="10"/>
  <c r="H213" i="10"/>
  <c r="H212" i="10"/>
  <c r="H211" i="10"/>
  <c r="H210" i="10"/>
  <c r="H209" i="10"/>
  <c r="H208" i="10"/>
  <c r="H207" i="10"/>
  <c r="H206" i="10"/>
  <c r="H204" i="10"/>
  <c r="H203" i="10"/>
  <c r="H202" i="10"/>
  <c r="H201" i="10"/>
  <c r="H200" i="10"/>
  <c r="H199" i="10"/>
  <c r="H198" i="10"/>
  <c r="H195" i="10"/>
  <c r="H192" i="10"/>
  <c r="H184" i="10"/>
  <c r="H196" i="10"/>
  <c r="H194" i="10"/>
  <c r="H193" i="10"/>
  <c r="H191" i="10"/>
  <c r="H190" i="10"/>
  <c r="H189" i="10"/>
  <c r="H188" i="10"/>
  <c r="H187" i="10"/>
  <c r="H186" i="10"/>
  <c r="H183" i="10"/>
  <c r="H182" i="10"/>
  <c r="H181" i="10"/>
  <c r="H180" i="10"/>
  <c r="H179" i="10"/>
  <c r="H178" i="10"/>
  <c r="H177" i="10"/>
  <c r="H176" i="10"/>
  <c r="H154" i="10"/>
  <c r="H174" i="10"/>
  <c r="H173" i="10"/>
  <c r="H171" i="10"/>
  <c r="H170" i="10"/>
  <c r="H169" i="10"/>
  <c r="H168" i="10"/>
  <c r="H167" i="10"/>
  <c r="H166" i="10"/>
  <c r="H165" i="10"/>
  <c r="H164" i="10"/>
  <c r="H163" i="10"/>
  <c r="H162" i="10"/>
  <c r="H161" i="10"/>
  <c r="H160" i="10"/>
  <c r="H159" i="10"/>
  <c r="H158" i="10"/>
  <c r="H157" i="10"/>
  <c r="H156" i="10"/>
  <c r="H155" i="10"/>
  <c r="H153" i="10"/>
  <c r="H152" i="10"/>
  <c r="H148" i="10"/>
  <c r="H151" i="10"/>
  <c r="H150" i="10"/>
  <c r="H149" i="10"/>
  <c r="H147" i="10"/>
  <c r="H146" i="10"/>
  <c r="H145" i="10"/>
  <c r="H144" i="10"/>
  <c r="H143" i="10"/>
  <c r="H142" i="10"/>
  <c r="H141" i="10"/>
  <c r="H140" i="10"/>
  <c r="H139" i="10"/>
  <c r="H138" i="10"/>
  <c r="H137" i="10"/>
  <c r="H136" i="10"/>
  <c r="H135" i="10"/>
  <c r="H134" i="10"/>
  <c r="H132" i="10"/>
  <c r="H131" i="10"/>
  <c r="H130" i="10"/>
  <c r="H129" i="10"/>
  <c r="H128" i="10"/>
  <c r="H127" i="10"/>
  <c r="H126" i="10"/>
  <c r="H125" i="10"/>
  <c r="H124" i="10"/>
  <c r="H123" i="10"/>
  <c r="H122" i="10"/>
  <c r="H121" i="10"/>
  <c r="H120" i="10"/>
  <c r="H119" i="10"/>
  <c r="H118" i="10"/>
  <c r="H117" i="10"/>
  <c r="H116" i="10"/>
  <c r="H115" i="10"/>
  <c r="H114" i="10"/>
  <c r="H113" i="10"/>
  <c r="H112" i="10"/>
  <c r="H111" i="10"/>
  <c r="H110" i="10"/>
  <c r="H109" i="10"/>
  <c r="H108" i="10"/>
  <c r="H107" i="10"/>
  <c r="H97" i="10" l="1"/>
  <c r="H96" i="10"/>
  <c r="H106" i="10"/>
  <c r="H105" i="10"/>
  <c r="H104" i="10"/>
  <c r="H103" i="10"/>
  <c r="H102" i="10"/>
  <c r="H101" i="10"/>
  <c r="H100" i="10"/>
  <c r="H99" i="10"/>
  <c r="H98" i="10"/>
  <c r="H95" i="10"/>
  <c r="H94" i="10"/>
  <c r="H93" i="10"/>
  <c r="H92" i="10"/>
  <c r="H91" i="10"/>
  <c r="H90" i="10"/>
  <c r="H89" i="10"/>
  <c r="H88" i="10"/>
  <c r="H87" i="10"/>
  <c r="H85" i="10" l="1"/>
  <c r="H84" i="10"/>
  <c r="H83" i="10"/>
  <c r="H82" i="10"/>
  <c r="H65" i="10" l="1"/>
  <c r="H64" i="10"/>
  <c r="H63" i="10"/>
  <c r="H62" i="10"/>
  <c r="H86" i="10"/>
  <c r="H81" i="10"/>
  <c r="H80" i="10"/>
  <c r="H79" i="10"/>
  <c r="H78" i="10"/>
  <c r="H75" i="10"/>
  <c r="H74" i="10"/>
  <c r="H73" i="10"/>
  <c r="H72" i="10"/>
  <c r="H71" i="10"/>
  <c r="H70" i="10"/>
  <c r="H69" i="10"/>
  <c r="H68" i="10"/>
  <c r="H67" i="10"/>
  <c r="H66" i="10"/>
  <c r="H61" i="10" l="1"/>
  <c r="H60" i="10"/>
  <c r="H59" i="10"/>
  <c r="H58" i="10"/>
  <c r="H57" i="10"/>
  <c r="H56" i="10"/>
  <c r="H55" i="10"/>
  <c r="H54" i="10"/>
  <c r="H53" i="10"/>
  <c r="H52" i="10"/>
  <c r="H51" i="10"/>
  <c r="H50" i="10"/>
  <c r="H49" i="10"/>
  <c r="H48" i="10"/>
  <c r="H47" i="10"/>
  <c r="H46" i="10"/>
  <c r="H45" i="10"/>
  <c r="H44" i="10"/>
  <c r="H43" i="10"/>
  <c r="H42" i="10"/>
  <c r="E264" i="9" l="1"/>
  <c r="D264" i="9"/>
  <c r="E279" i="8"/>
  <c r="D279" i="8"/>
  <c r="E276" i="7"/>
  <c r="D276" i="7"/>
  <c r="H26" i="10" l="1"/>
  <c r="H21" i="10"/>
  <c r="H41" i="10"/>
  <c r="H40" i="10"/>
  <c r="H39" i="10"/>
  <c r="H38" i="10"/>
  <c r="H37" i="10"/>
  <c r="H36" i="10"/>
  <c r="H35" i="10"/>
  <c r="H34" i="10"/>
  <c r="H33" i="10"/>
  <c r="H32" i="10"/>
  <c r="H31" i="10"/>
  <c r="H30" i="10"/>
  <c r="H29" i="10"/>
  <c r="H28" i="10"/>
  <c r="H27" i="10"/>
  <c r="H25" i="10"/>
  <c r="H24" i="10"/>
  <c r="H23" i="10"/>
  <c r="H2" i="10" l="1"/>
  <c r="H22" i="10"/>
  <c r="H20" i="10"/>
  <c r="H19" i="10"/>
  <c r="H18" i="10"/>
  <c r="H17" i="10"/>
  <c r="H16" i="10"/>
  <c r="H15" i="10"/>
  <c r="H14" i="10"/>
  <c r="H13" i="10"/>
  <c r="H12" i="10"/>
  <c r="H11" i="10"/>
  <c r="H10" i="10"/>
  <c r="H9" i="10"/>
  <c r="H8" i="10"/>
  <c r="H7" i="10"/>
  <c r="H6" i="10"/>
  <c r="H4" i="10"/>
  <c r="H3" i="10"/>
  <c r="H262" i="9" l="1"/>
  <c r="H261" i="9"/>
  <c r="H260" i="9"/>
  <c r="H259" i="9"/>
  <c r="H258" i="9"/>
  <c r="H256" i="9"/>
  <c r="H255" i="9"/>
  <c r="H254" i="9"/>
  <c r="H253" i="9"/>
  <c r="H252" i="9"/>
  <c r="H251" i="9"/>
  <c r="H250" i="9"/>
  <c r="H249" i="9"/>
  <c r="H248" i="9"/>
  <c r="H247" i="9"/>
  <c r="H246" i="9"/>
  <c r="H245" i="9"/>
  <c r="H244" i="9"/>
  <c r="H243" i="9"/>
  <c r="H242" i="9"/>
  <c r="H241" i="9"/>
  <c r="H240" i="9"/>
  <c r="H239" i="9"/>
  <c r="H238" i="9"/>
  <c r="H237" i="9" l="1"/>
  <c r="H236" i="9"/>
  <c r="H235" i="9"/>
  <c r="H234" i="9"/>
  <c r="H233" i="9"/>
  <c r="H232" i="9"/>
  <c r="H231" i="9"/>
  <c r="H229" i="9"/>
  <c r="H228" i="9"/>
  <c r="H227" i="9"/>
  <c r="H226" i="9"/>
  <c r="H225" i="9"/>
  <c r="H224" i="9"/>
  <c r="H223" i="9"/>
  <c r="H222" i="9"/>
  <c r="H221" i="9"/>
  <c r="H220" i="9"/>
  <c r="H219" i="9"/>
  <c r="H214" i="9" l="1"/>
  <c r="H205" i="9" l="1"/>
  <c r="H217" i="9"/>
  <c r="H216" i="9"/>
  <c r="H215" i="9"/>
  <c r="H213" i="9"/>
  <c r="H212" i="9"/>
  <c r="H211" i="9"/>
  <c r="H210" i="9"/>
  <c r="H209" i="9"/>
  <c r="H208" i="9"/>
  <c r="H207" i="9"/>
  <c r="H206" i="9"/>
  <c r="H204" i="9"/>
  <c r="H203" i="9"/>
  <c r="H202" i="9"/>
  <c r="H201" i="9"/>
  <c r="H200" i="9"/>
  <c r="H199" i="9"/>
  <c r="H198" i="9"/>
  <c r="H197" i="9"/>
  <c r="H195" i="9" l="1"/>
  <c r="H194" i="9"/>
  <c r="H196" i="9"/>
  <c r="H193" i="9"/>
  <c r="H192" i="9"/>
  <c r="H191" i="9"/>
  <c r="H190" i="9"/>
  <c r="H189" i="9"/>
  <c r="H188" i="9"/>
  <c r="H187" i="9"/>
  <c r="H186" i="9"/>
  <c r="H185" i="9"/>
  <c r="H184" i="9"/>
  <c r="H183" i="9"/>
  <c r="H182" i="9"/>
  <c r="H181" i="9"/>
  <c r="H180" i="9"/>
  <c r="H179" i="9"/>
  <c r="H178" i="9"/>
  <c r="H177" i="9"/>
  <c r="H176" i="9"/>
  <c r="H175" i="9"/>
  <c r="H154" i="9" l="1"/>
  <c r="H174" i="9"/>
  <c r="H173" i="9"/>
  <c r="H172" i="9"/>
  <c r="H171" i="9"/>
  <c r="H170" i="9"/>
  <c r="H169" i="9"/>
  <c r="H168" i="9"/>
  <c r="H167" i="9"/>
  <c r="H166" i="9"/>
  <c r="H165" i="9"/>
  <c r="H164" i="9"/>
  <c r="H163" i="9"/>
  <c r="H162" i="9"/>
  <c r="H161" i="9"/>
  <c r="H160" i="9"/>
  <c r="H159" i="9"/>
  <c r="H158" i="9"/>
  <c r="H157" i="9"/>
  <c r="H156" i="9"/>
  <c r="H155" i="9"/>
  <c r="H153" i="9"/>
  <c r="H150" i="9" l="1"/>
  <c r="H149" i="9"/>
  <c r="H152" i="9" l="1"/>
  <c r="H151" i="9"/>
  <c r="H148" i="9"/>
  <c r="H147" i="9"/>
  <c r="H146" i="9"/>
  <c r="H145" i="9"/>
  <c r="H144" i="9"/>
  <c r="H143" i="9"/>
  <c r="H142" i="9"/>
  <c r="H141" i="9"/>
  <c r="H140" i="9"/>
  <c r="H139" i="9"/>
  <c r="H138" i="9"/>
  <c r="H137" i="9"/>
  <c r="H136" i="9"/>
  <c r="H135" i="9"/>
  <c r="H134" i="9"/>
  <c r="H133" i="9"/>
  <c r="H132" i="9"/>
  <c r="H131" i="9"/>
  <c r="H130" i="9"/>
  <c r="H129" i="9"/>
  <c r="H128" i="9"/>
  <c r="H127" i="9" l="1"/>
  <c r="H126" i="9"/>
  <c r="H125" i="9"/>
  <c r="H124" i="9"/>
  <c r="H123" i="9"/>
  <c r="H122" i="9"/>
  <c r="H121" i="9"/>
  <c r="H120" i="9"/>
  <c r="H119" i="9"/>
  <c r="H118" i="9"/>
  <c r="H117" i="9"/>
  <c r="H116" i="9"/>
  <c r="H115" i="9"/>
  <c r="H114" i="9"/>
  <c r="H113" i="9"/>
  <c r="H112" i="9"/>
  <c r="H111" i="9"/>
  <c r="H110" i="9"/>
  <c r="H109" i="9"/>
  <c r="H108" i="9"/>
  <c r="H88" i="9" l="1"/>
  <c r="H107" i="9"/>
  <c r="H106" i="9"/>
  <c r="H105" i="9"/>
  <c r="H104" i="9"/>
  <c r="H103" i="9"/>
  <c r="H102" i="9"/>
  <c r="H101" i="9"/>
  <c r="H100" i="9"/>
  <c r="H99" i="9"/>
  <c r="H98" i="9"/>
  <c r="H97" i="9"/>
  <c r="H96" i="9"/>
  <c r="H95" i="9"/>
  <c r="H94" i="9"/>
  <c r="H93" i="9"/>
  <c r="H92" i="9"/>
  <c r="H91" i="9"/>
  <c r="H90" i="9"/>
  <c r="H89" i="9"/>
  <c r="H77" i="9" l="1"/>
  <c r="H76" i="9"/>
  <c r="H75" i="9"/>
  <c r="H74" i="9"/>
  <c r="H73" i="9"/>
  <c r="H87" i="9"/>
  <c r="H86" i="9"/>
  <c r="H85" i="9"/>
  <c r="H84" i="9"/>
  <c r="H83" i="9"/>
  <c r="H82" i="9"/>
  <c r="H81" i="9"/>
  <c r="H80" i="9"/>
  <c r="H79" i="9"/>
  <c r="H78" i="9"/>
  <c r="H72" i="9"/>
  <c r="H71" i="9"/>
  <c r="H70" i="9"/>
  <c r="H69" i="9"/>
  <c r="H66" i="9"/>
  <c r="H65" i="9"/>
  <c r="H64" i="9"/>
  <c r="H63" i="9"/>
  <c r="H62" i="9" l="1"/>
  <c r="H61" i="9"/>
  <c r="H60" i="9"/>
  <c r="H59" i="9"/>
  <c r="H58" i="9"/>
  <c r="H57" i="9"/>
  <c r="H56" i="9"/>
  <c r="H55" i="9"/>
  <c r="H54" i="9"/>
  <c r="H53" i="9"/>
  <c r="H52" i="9"/>
  <c r="H51" i="9"/>
  <c r="H50" i="9"/>
  <c r="H49" i="9"/>
  <c r="H48" i="9"/>
  <c r="H47" i="9"/>
  <c r="H46" i="9"/>
  <c r="H45" i="9"/>
  <c r="H44" i="9"/>
  <c r="H43" i="9"/>
  <c r="H42" i="9" l="1"/>
  <c r="H41" i="9"/>
  <c r="H40" i="9"/>
  <c r="H39" i="9"/>
  <c r="H38" i="9"/>
  <c r="H27" i="9" l="1"/>
  <c r="H23" i="9"/>
  <c r="H37" i="9"/>
  <c r="H36" i="9"/>
  <c r="H35" i="9"/>
  <c r="H34" i="9"/>
  <c r="H33" i="9"/>
  <c r="H32" i="9"/>
  <c r="H31" i="9"/>
  <c r="H30" i="9"/>
  <c r="H29" i="9"/>
  <c r="H28" i="9"/>
  <c r="H26" i="9"/>
  <c r="H25" i="9"/>
  <c r="H24" i="9"/>
  <c r="H4" i="9" l="1"/>
  <c r="H3" i="9"/>
  <c r="H22" i="9" l="1"/>
  <c r="H21" i="9"/>
  <c r="H20" i="9"/>
  <c r="H19" i="9"/>
  <c r="H18" i="9"/>
  <c r="H17" i="9"/>
  <c r="H16" i="9"/>
  <c r="H15" i="9"/>
  <c r="H14" i="9"/>
  <c r="H13" i="9"/>
  <c r="H12" i="9"/>
  <c r="H11" i="9"/>
  <c r="H10" i="9"/>
  <c r="H9" i="9"/>
  <c r="H8" i="9"/>
  <c r="H7" i="9"/>
  <c r="H264" i="9" s="1"/>
  <c r="H6" i="9"/>
  <c r="H272" i="8" l="1"/>
  <c r="H273" i="8"/>
  <c r="H275" i="8"/>
  <c r="H274" i="8"/>
  <c r="H263" i="8" l="1"/>
  <c r="H249" i="8" l="1"/>
  <c r="H269" i="8"/>
  <c r="H268" i="8"/>
  <c r="H267" i="8"/>
  <c r="H266" i="8"/>
  <c r="H265" i="8"/>
  <c r="H264" i="8"/>
  <c r="H262" i="8"/>
  <c r="H261" i="8"/>
  <c r="H260" i="8"/>
  <c r="H259" i="8"/>
  <c r="H258" i="8"/>
  <c r="H257" i="8"/>
  <c r="H256" i="8"/>
  <c r="H255" i="8"/>
  <c r="H254" i="8"/>
  <c r="H253" i="8"/>
  <c r="H252" i="8"/>
  <c r="H250" i="8" l="1"/>
  <c r="H248" i="8"/>
  <c r="H247" i="8"/>
  <c r="H246" i="8"/>
  <c r="H245" i="8"/>
  <c r="H244" i="8"/>
  <c r="H243" i="8"/>
  <c r="H242" i="8"/>
  <c r="H240" i="8"/>
  <c r="H239" i="8"/>
  <c r="H238" i="8"/>
  <c r="H237" i="8"/>
  <c r="H236" i="8"/>
  <c r="H235" i="8"/>
  <c r="H234" i="8"/>
  <c r="H233" i="8"/>
  <c r="H232" i="8"/>
  <c r="H231" i="8"/>
  <c r="H230" i="8"/>
  <c r="H228" i="8" l="1"/>
  <c r="H227" i="8"/>
  <c r="H226" i="8"/>
  <c r="H225" i="8"/>
  <c r="H224" i="8"/>
  <c r="H205" i="8" l="1"/>
  <c r="H204" i="8"/>
  <c r="H203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2" i="8" l="1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64" i="8" l="1"/>
  <c r="H16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2" i="8"/>
  <c r="H158" i="8" l="1"/>
  <c r="H157" i="8"/>
  <c r="H156" i="8"/>
  <c r="H160" i="8" l="1"/>
  <c r="H159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5" i="8" l="1"/>
  <c r="H120" i="8" l="1"/>
  <c r="H119" i="8"/>
  <c r="H118" i="8"/>
  <c r="H117" i="8"/>
  <c r="H116" i="8"/>
  <c r="H115" i="8"/>
  <c r="H136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10" i="8" l="1"/>
  <c r="H94" i="8" l="1"/>
  <c r="H95" i="8"/>
  <c r="H96" i="8"/>
  <c r="H97" i="8"/>
  <c r="H99" i="8"/>
  <c r="H100" i="8"/>
  <c r="H101" i="8"/>
  <c r="H102" i="8"/>
  <c r="H103" i="8"/>
  <c r="H104" i="8"/>
  <c r="H105" i="8"/>
  <c r="H106" i="8"/>
  <c r="H107" i="8"/>
  <c r="H108" i="8"/>
  <c r="H109" i="8"/>
  <c r="H111" i="8"/>
  <c r="H112" i="8"/>
  <c r="H113" i="8"/>
  <c r="H90" i="8" l="1"/>
  <c r="H89" i="8"/>
  <c r="H91" i="8" l="1"/>
  <c r="H88" i="8"/>
  <c r="H87" i="8"/>
  <c r="H86" i="8"/>
  <c r="H85" i="8"/>
  <c r="H84" i="8"/>
  <c r="H83" i="8"/>
  <c r="H82" i="8"/>
  <c r="H81" i="8"/>
  <c r="H80" i="8"/>
  <c r="H79" i="8"/>
  <c r="H76" i="8"/>
  <c r="H75" i="8"/>
  <c r="H74" i="8"/>
  <c r="H73" i="8"/>
  <c r="H72" i="8"/>
  <c r="H71" i="8"/>
  <c r="H70" i="8"/>
  <c r="H68" i="8" l="1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35" i="8" l="1"/>
  <c r="H34" i="8"/>
  <c r="H33" i="8"/>
  <c r="H32" i="8"/>
  <c r="H31" i="8"/>
  <c r="H26" i="8"/>
  <c r="H27" i="8"/>
  <c r="H28" i="8"/>
  <c r="H29" i="8"/>
  <c r="H30" i="8"/>
  <c r="H36" i="8"/>
  <c r="H37" i="8"/>
  <c r="H38" i="8"/>
  <c r="H39" i="8"/>
  <c r="H40" i="8"/>
  <c r="H41" i="8"/>
  <c r="H42" i="8"/>
  <c r="H43" i="8"/>
  <c r="H44" i="8"/>
  <c r="H45" i="8"/>
  <c r="H22" i="8" l="1"/>
  <c r="H6" i="8" l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20" i="8"/>
  <c r="H21" i="8"/>
  <c r="H23" i="8"/>
  <c r="H24" i="8"/>
  <c r="H4" i="8"/>
  <c r="H3" i="8"/>
  <c r="H273" i="7"/>
  <c r="H272" i="7"/>
  <c r="H279" i="8" l="1"/>
  <c r="H271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33" i="7" l="1"/>
  <c r="H23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2" i="7"/>
  <c r="H228" i="7" l="1"/>
  <c r="H227" i="7"/>
  <c r="H226" i="7"/>
  <c r="H225" i="7"/>
  <c r="H224" i="7" l="1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4" i="7" l="1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65" i="7" l="1"/>
  <c r="H182" i="7" l="1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4" i="7"/>
  <c r="H163" i="7"/>
  <c r="H162" i="7"/>
  <c r="H161" i="7"/>
  <c r="H158" i="7" l="1"/>
  <c r="H159" i="7"/>
  <c r="H157" i="7"/>
  <c r="H156" i="7" l="1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0" i="7"/>
  <c r="H139" i="7"/>
  <c r="H138" i="7"/>
  <c r="H137" i="7"/>
  <c r="H135" i="7" l="1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2" i="7" l="1"/>
  <c r="H89" i="7" l="1"/>
  <c r="H113" i="7"/>
  <c r="H111" i="7"/>
  <c r="H110" i="7"/>
  <c r="H109" i="7"/>
  <c r="H108" i="7"/>
  <c r="H107" i="7"/>
  <c r="H106" i="7"/>
  <c r="H114" i="7"/>
  <c r="H105" i="7"/>
  <c r="H104" i="7"/>
  <c r="H103" i="7"/>
  <c r="H102" i="7"/>
  <c r="H101" i="7"/>
  <c r="H100" i="7"/>
  <c r="H99" i="7"/>
  <c r="H98" i="7"/>
  <c r="H96" i="7"/>
  <c r="H95" i="7"/>
  <c r="H94" i="7"/>
  <c r="H93" i="7"/>
  <c r="H88" i="7" l="1"/>
  <c r="H90" i="7"/>
  <c r="H87" i="7"/>
  <c r="H86" i="7"/>
  <c r="H85" i="7"/>
  <c r="H82" i="7"/>
  <c r="H81" i="7"/>
  <c r="H80" i="7"/>
  <c r="H79" i="7"/>
  <c r="H78" i="7"/>
  <c r="H77" i="7"/>
  <c r="H76" i="7"/>
  <c r="H75" i="7"/>
  <c r="H74" i="7"/>
  <c r="H73" i="7"/>
  <c r="H72" i="7"/>
  <c r="H71" i="7"/>
  <c r="H70" i="7"/>
  <c r="H69" i="7"/>
  <c r="H67" i="7" l="1"/>
  <c r="H66" i="7"/>
  <c r="H65" i="7"/>
  <c r="H64" i="7"/>
  <c r="H63" i="7"/>
  <c r="H62" i="7"/>
  <c r="H61" i="7"/>
  <c r="H60" i="7"/>
  <c r="H59" i="7"/>
  <c r="H58" i="7"/>
  <c r="H57" i="7"/>
  <c r="H56" i="7"/>
  <c r="H55" i="7"/>
  <c r="H54" i="7"/>
  <c r="H53" i="7"/>
  <c r="H52" i="7"/>
  <c r="H51" i="7"/>
  <c r="H50" i="7"/>
  <c r="H49" i="7"/>
  <c r="H48" i="7"/>
  <c r="H47" i="7"/>
  <c r="H26" i="7" l="1"/>
  <c r="H45" i="7"/>
  <c r="H44" i="7"/>
  <c r="H43" i="7"/>
  <c r="H42" i="7"/>
  <c r="H41" i="7"/>
  <c r="H40" i="7"/>
  <c r="H39" i="7"/>
  <c r="H38" i="7"/>
  <c r="H37" i="7"/>
  <c r="H36" i="7"/>
  <c r="H35" i="7"/>
  <c r="H34" i="7"/>
  <c r="H33" i="7"/>
  <c r="H32" i="7"/>
  <c r="H31" i="7"/>
  <c r="H30" i="7"/>
  <c r="H29" i="7"/>
  <c r="H28" i="7"/>
  <c r="H27" i="7"/>
  <c r="H24" i="7" l="1"/>
  <c r="H23" i="7"/>
  <c r="H22" i="7"/>
  <c r="H21" i="7"/>
  <c r="H20" i="7"/>
  <c r="H19" i="7"/>
  <c r="H18" i="7"/>
  <c r="H17" i="7"/>
  <c r="H16" i="7"/>
  <c r="H15" i="7"/>
  <c r="H14" i="7"/>
  <c r="H13" i="7"/>
  <c r="H12" i="7"/>
  <c r="H11" i="7"/>
  <c r="H10" i="7"/>
  <c r="H9" i="7"/>
  <c r="H8" i="7"/>
  <c r="H7" i="7"/>
  <c r="H6" i="7"/>
  <c r="H5" i="7"/>
  <c r="H4" i="7"/>
  <c r="H3" i="7"/>
  <c r="H276" i="7" s="1"/>
  <c r="H273" i="6" l="1"/>
  <c r="H272" i="6"/>
  <c r="H271" i="6"/>
  <c r="H270" i="6"/>
  <c r="H269" i="6"/>
  <c r="H268" i="6"/>
  <c r="H267" i="6"/>
  <c r="H266" i="6"/>
  <c r="H265" i="6"/>
  <c r="H264" i="6"/>
  <c r="H263" i="6"/>
  <c r="H262" i="6"/>
  <c r="H261" i="6"/>
  <c r="H260" i="6"/>
  <c r="H259" i="6"/>
  <c r="H258" i="6"/>
  <c r="H257" i="6"/>
  <c r="H256" i="6"/>
  <c r="H255" i="6"/>
  <c r="H254" i="6"/>
  <c r="H253" i="6"/>
  <c r="H251" i="6" l="1"/>
  <c r="H250" i="6"/>
  <c r="H249" i="6"/>
  <c r="H248" i="6"/>
  <c r="H247" i="6"/>
  <c r="H246" i="6" l="1"/>
  <c r="H245" i="6"/>
  <c r="H244" i="6"/>
  <c r="H243" i="6"/>
  <c r="H242" i="6"/>
  <c r="H241" i="6" l="1"/>
  <c r="H240" i="6"/>
  <c r="H239" i="6" l="1"/>
  <c r="H238" i="6" l="1"/>
  <c r="H237" i="6"/>
  <c r="H236" i="6" l="1"/>
  <c r="H235" i="6"/>
  <c r="H234" i="6"/>
  <c r="H233" i="6"/>
  <c r="H232" i="6"/>
  <c r="H231" i="6" l="1"/>
  <c r="H228" i="6"/>
  <c r="H226" i="6"/>
  <c r="H225" i="6" l="1"/>
  <c r="H224" i="6"/>
  <c r="H223" i="6"/>
  <c r="H222" i="6"/>
  <c r="H221" i="6"/>
  <c r="H220" i="6"/>
  <c r="H219" i="6"/>
  <c r="H218" i="6"/>
  <c r="H217" i="6"/>
  <c r="H216" i="6"/>
  <c r="H215" i="6"/>
  <c r="H214" i="6"/>
  <c r="H213" i="6"/>
  <c r="H212" i="6"/>
  <c r="H211" i="6"/>
  <c r="H210" i="6"/>
  <c r="H209" i="6"/>
  <c r="H208" i="6"/>
  <c r="H207" i="6"/>
  <c r="H206" i="6"/>
  <c r="H204" i="6" l="1"/>
  <c r="H203" i="6"/>
  <c r="H202" i="6"/>
  <c r="H201" i="6"/>
  <c r="H200" i="6"/>
  <c r="H199" i="6" l="1"/>
  <c r="H198" i="6"/>
  <c r="H197" i="6"/>
  <c r="H196" i="6"/>
  <c r="H195" i="6"/>
  <c r="H194" i="6" l="1"/>
  <c r="H193" i="6"/>
  <c r="H192" i="6"/>
  <c r="H191" i="6"/>
  <c r="H190" i="6"/>
  <c r="H159" i="6" l="1"/>
  <c r="H158" i="6"/>
  <c r="H189" i="6"/>
  <c r="H188" i="6"/>
  <c r="H187" i="6"/>
  <c r="H186" i="6"/>
  <c r="H185" i="6"/>
  <c r="H183" i="6" l="1"/>
  <c r="H182" i="6"/>
  <c r="H180" i="6"/>
  <c r="H179" i="6"/>
  <c r="H178" i="6" l="1"/>
  <c r="H177" i="6"/>
  <c r="H176" i="6"/>
  <c r="H175" i="6"/>
  <c r="H174" i="6"/>
  <c r="H173" i="6"/>
  <c r="H172" i="6"/>
  <c r="H171" i="6"/>
  <c r="H170" i="6"/>
  <c r="H169" i="6"/>
  <c r="H168" i="6"/>
  <c r="H167" i="6"/>
  <c r="H166" i="6"/>
  <c r="H165" i="6"/>
  <c r="H164" i="6"/>
  <c r="H163" i="6"/>
  <c r="H162" i="6"/>
  <c r="H161" i="6"/>
  <c r="H157" i="6" l="1"/>
  <c r="H156" i="6"/>
  <c r="H155" i="6"/>
  <c r="H154" i="6"/>
  <c r="H153" i="6"/>
  <c r="H152" i="6"/>
  <c r="H151" i="6"/>
  <c r="H150" i="6"/>
  <c r="H149" i="6"/>
  <c r="H148" i="6"/>
  <c r="H147" i="6"/>
  <c r="H146" i="6"/>
  <c r="H145" i="6"/>
  <c r="H144" i="6"/>
  <c r="H143" i="6"/>
  <c r="H142" i="6"/>
  <c r="H140" i="6"/>
  <c r="H139" i="6"/>
  <c r="H138" i="6"/>
  <c r="H121" i="6" l="1"/>
  <c r="H116" i="6"/>
  <c r="H136" i="6"/>
  <c r="H135" i="6"/>
  <c r="H134" i="6"/>
  <c r="H133" i="6"/>
  <c r="H132" i="6"/>
  <c r="H131" i="6"/>
  <c r="H130" i="6"/>
  <c r="H129" i="6"/>
  <c r="H128" i="6"/>
  <c r="H127" i="6"/>
  <c r="H126" i="6"/>
  <c r="H125" i="6"/>
  <c r="H124" i="6"/>
  <c r="H123" i="6"/>
  <c r="H122" i="6"/>
  <c r="H120" i="6"/>
  <c r="H119" i="6"/>
  <c r="H118" i="6"/>
  <c r="H117" i="6"/>
  <c r="H110" i="6" l="1"/>
  <c r="H109" i="6"/>
  <c r="H108" i="6"/>
  <c r="H107" i="6"/>
  <c r="H106" i="6"/>
  <c r="H90" i="6" l="1"/>
  <c r="H114" i="6"/>
  <c r="H113" i="6"/>
  <c r="H112" i="6"/>
  <c r="H111" i="6"/>
  <c r="H105" i="6"/>
  <c r="H104" i="6"/>
  <c r="H103" i="6"/>
  <c r="H102" i="6"/>
  <c r="H101" i="6"/>
  <c r="H100" i="6"/>
  <c r="H99" i="6"/>
  <c r="H98" i="6"/>
  <c r="H96" i="6"/>
  <c r="H95" i="6"/>
  <c r="H94" i="6"/>
  <c r="H93" i="6"/>
  <c r="H89" i="6" l="1"/>
  <c r="H88" i="6"/>
  <c r="H87" i="6"/>
  <c r="H86" i="6"/>
  <c r="H85" i="6"/>
  <c r="H84" i="6"/>
  <c r="H83" i="6"/>
  <c r="H82" i="6"/>
  <c r="H81" i="6"/>
  <c r="H80" i="6"/>
  <c r="H79" i="6"/>
  <c r="H78" i="6"/>
  <c r="H77" i="6"/>
  <c r="H76" i="6"/>
  <c r="H75" i="6"/>
  <c r="H74" i="6"/>
  <c r="H73" i="6"/>
  <c r="H72" i="6"/>
  <c r="H71" i="6"/>
  <c r="H67" i="6" l="1"/>
  <c r="H66" i="6"/>
  <c r="H65" i="6"/>
  <c r="H64" i="6"/>
  <c r="H63" i="6"/>
  <c r="H62" i="6"/>
  <c r="H61" i="6"/>
  <c r="H60" i="6"/>
  <c r="H59" i="6"/>
  <c r="H58" i="6"/>
  <c r="H57" i="6"/>
  <c r="H56" i="6"/>
  <c r="H55" i="6"/>
  <c r="H54" i="6"/>
  <c r="H53" i="6"/>
  <c r="H52" i="6"/>
  <c r="H51" i="6"/>
  <c r="H50" i="6"/>
  <c r="H49" i="6"/>
  <c r="H48" i="6"/>
  <c r="H47" i="6"/>
  <c r="H37" i="6" l="1"/>
  <c r="H36" i="6"/>
  <c r="H35" i="6"/>
  <c r="H34" i="6"/>
  <c r="H33" i="6"/>
  <c r="H45" i="6" l="1"/>
  <c r="H44" i="6"/>
  <c r="H43" i="6"/>
  <c r="H42" i="6"/>
  <c r="H41" i="6"/>
  <c r="H40" i="6"/>
  <c r="H39" i="6"/>
  <c r="H38" i="6"/>
  <c r="H32" i="6"/>
  <c r="H31" i="6"/>
  <c r="H30" i="6"/>
  <c r="H29" i="6"/>
  <c r="H28" i="6"/>
  <c r="H27" i="6"/>
  <c r="H26" i="6"/>
  <c r="H22" i="6"/>
  <c r="H6" i="6" l="1"/>
  <c r="H24" i="6"/>
  <c r="H23" i="6"/>
  <c r="H21" i="6"/>
  <c r="H20" i="6"/>
  <c r="H19" i="6"/>
  <c r="H18" i="6"/>
  <c r="H17" i="6"/>
  <c r="H16" i="6"/>
  <c r="H15" i="6"/>
  <c r="H14" i="6"/>
  <c r="H13" i="6"/>
  <c r="H12" i="6"/>
  <c r="H11" i="6"/>
  <c r="H10" i="6"/>
  <c r="H9" i="6"/>
  <c r="H8" i="6"/>
  <c r="H7" i="6"/>
  <c r="H5" i="6"/>
  <c r="H4" i="6"/>
  <c r="H3" i="6"/>
  <c r="H274" i="5" l="1"/>
  <c r="H273" i="5"/>
  <c r="H272" i="5"/>
  <c r="H269" i="5"/>
  <c r="H268" i="5"/>
  <c r="H267" i="5"/>
  <c r="H266" i="5"/>
  <c r="H265" i="5"/>
  <c r="H264" i="5" l="1"/>
  <c r="H263" i="5"/>
  <c r="H262" i="5"/>
  <c r="H261" i="5"/>
  <c r="H260" i="5"/>
  <c r="H259" i="5" l="1"/>
  <c r="H258" i="5"/>
  <c r="H257" i="5"/>
  <c r="H256" i="5"/>
  <c r="H255" i="5"/>
  <c r="H254" i="5" l="1"/>
  <c r="H252" i="5" l="1"/>
  <c r="H251" i="5"/>
  <c r="H250" i="5"/>
  <c r="H249" i="5"/>
  <c r="H248" i="5"/>
  <c r="H247" i="5"/>
  <c r="H246" i="5"/>
  <c r="H245" i="5"/>
  <c r="H244" i="5"/>
  <c r="H242" i="5"/>
  <c r="H241" i="5"/>
  <c r="H240" i="5"/>
  <c r="H239" i="5"/>
  <c r="H238" i="5"/>
  <c r="H237" i="5"/>
  <c r="H236" i="5"/>
  <c r="H235" i="5"/>
  <c r="H234" i="5"/>
  <c r="H233" i="5"/>
  <c r="H232" i="5"/>
  <c r="D4" i="3" l="1"/>
  <c r="D5" i="3"/>
  <c r="I5" i="3"/>
  <c r="J5" i="3"/>
  <c r="F5" i="3"/>
  <c r="E5" i="3"/>
  <c r="I4" i="3"/>
  <c r="F4" i="3"/>
  <c r="E4" i="3"/>
  <c r="J3" i="3"/>
  <c r="I3" i="3"/>
  <c r="F3" i="3"/>
  <c r="E3" i="3"/>
  <c r="D3" i="3"/>
  <c r="I11" i="3"/>
  <c r="D11" i="3"/>
  <c r="J11" i="3"/>
  <c r="F11" i="3"/>
  <c r="E11" i="3"/>
  <c r="H229" i="5" l="1"/>
  <c r="H228" i="5"/>
  <c r="H217" i="5"/>
  <c r="H227" i="5"/>
  <c r="H226" i="5"/>
  <c r="H225" i="5"/>
  <c r="H224" i="5"/>
  <c r="H223" i="5"/>
  <c r="H222" i="5"/>
  <c r="H221" i="5"/>
  <c r="H220" i="5"/>
  <c r="H219" i="5"/>
  <c r="H218" i="5"/>
  <c r="H216" i="5"/>
  <c r="H215" i="5"/>
  <c r="H214" i="5"/>
  <c r="H213" i="5"/>
  <c r="H212" i="5"/>
  <c r="H211" i="5"/>
  <c r="H210" i="5"/>
  <c r="H209" i="5"/>
  <c r="H208" i="5"/>
  <c r="H206" i="5" l="1"/>
  <c r="H205" i="5" l="1"/>
  <c r="H204" i="5"/>
  <c r="H203" i="5"/>
  <c r="H202" i="5"/>
  <c r="H201" i="5"/>
  <c r="H200" i="5"/>
  <c r="H199" i="5"/>
  <c r="H198" i="5"/>
  <c r="H197" i="5"/>
  <c r="H195" i="5"/>
  <c r="H194" i="5"/>
  <c r="H193" i="5"/>
  <c r="H192" i="5"/>
  <c r="H191" i="5"/>
  <c r="H190" i="5"/>
  <c r="H189" i="5"/>
  <c r="H188" i="5"/>
  <c r="H187" i="5"/>
  <c r="H166" i="5" l="1"/>
  <c r="H164" i="5"/>
  <c r="H163" i="5"/>
  <c r="H162" i="5"/>
  <c r="H184" i="5"/>
  <c r="H183" i="5"/>
  <c r="H181" i="5"/>
  <c r="H180" i="5"/>
  <c r="H179" i="5"/>
  <c r="H178" i="5"/>
  <c r="H177" i="5"/>
  <c r="H176" i="5"/>
  <c r="H175" i="5"/>
  <c r="H174" i="5"/>
  <c r="H173" i="5"/>
  <c r="H172" i="5"/>
  <c r="H171" i="5"/>
  <c r="H170" i="5"/>
  <c r="H169" i="5"/>
  <c r="H168" i="5"/>
  <c r="H167" i="5"/>
  <c r="H165" i="5"/>
  <c r="H159" i="5" l="1"/>
  <c r="H160" i="5"/>
  <c r="H158" i="5"/>
  <c r="H157" i="5"/>
  <c r="H156" i="5"/>
  <c r="H155" i="5"/>
  <c r="H154" i="5"/>
  <c r="H153" i="5"/>
  <c r="H152" i="5"/>
  <c r="H151" i="5"/>
  <c r="H150" i="5"/>
  <c r="H149" i="5"/>
  <c r="H148" i="5"/>
  <c r="H147" i="5"/>
  <c r="H146" i="5"/>
  <c r="H145" i="5"/>
  <c r="H144" i="5"/>
  <c r="H143" i="5"/>
  <c r="H141" i="5"/>
  <c r="H140" i="5"/>
  <c r="H139" i="5"/>
  <c r="H138" i="5"/>
  <c r="H136" i="5" l="1"/>
  <c r="H135" i="5"/>
  <c r="H120" i="5"/>
  <c r="H115" i="5"/>
  <c r="H134" i="5"/>
  <c r="H133" i="5"/>
  <c r="H132" i="5"/>
  <c r="H131" i="5"/>
  <c r="H130" i="5"/>
  <c r="H129" i="5"/>
  <c r="H128" i="5"/>
  <c r="H127" i="5"/>
  <c r="H126" i="5"/>
  <c r="H125" i="5"/>
  <c r="H124" i="5"/>
  <c r="H123" i="5"/>
  <c r="H122" i="5"/>
  <c r="H121" i="5"/>
  <c r="H119" i="5"/>
  <c r="H118" i="5"/>
  <c r="H117" i="5"/>
  <c r="H116" i="5"/>
  <c r="H101" i="5" l="1"/>
  <c r="H100" i="5"/>
  <c r="H113" i="5"/>
  <c r="H112" i="5"/>
  <c r="H111" i="5"/>
  <c r="H95" i="5"/>
  <c r="H110" i="5"/>
  <c r="H109" i="5"/>
  <c r="H108" i="5"/>
  <c r="H107" i="5"/>
  <c r="H106" i="5"/>
  <c r="H105" i="5"/>
  <c r="H104" i="5"/>
  <c r="H103" i="5"/>
  <c r="H102" i="5"/>
  <c r="H99" i="5"/>
  <c r="H98" i="5"/>
  <c r="H97" i="5"/>
  <c r="H94" i="5"/>
  <c r="H93" i="5"/>
  <c r="H92" i="5"/>
  <c r="H89" i="5" l="1"/>
  <c r="H88" i="5"/>
  <c r="H87" i="5"/>
  <c r="H86" i="5"/>
  <c r="H85" i="5"/>
  <c r="H84" i="5"/>
  <c r="H83" i="5"/>
  <c r="H82" i="5"/>
  <c r="H81" i="5"/>
  <c r="H78" i="5"/>
  <c r="H77" i="5"/>
  <c r="H76" i="5"/>
  <c r="H75" i="5"/>
  <c r="H74" i="5"/>
  <c r="H73" i="5"/>
  <c r="H72" i="5"/>
  <c r="H71" i="5"/>
  <c r="H70" i="5"/>
  <c r="H67" i="5" l="1"/>
  <c r="H66" i="5"/>
  <c r="H65" i="5"/>
  <c r="H68" i="5"/>
  <c r="H64" i="5"/>
  <c r="H63" i="5"/>
  <c r="H62" i="5"/>
  <c r="H61" i="5"/>
  <c r="H60" i="5"/>
  <c r="H59" i="5"/>
  <c r="H58" i="5"/>
  <c r="H57" i="5"/>
  <c r="H56" i="5"/>
  <c r="H55" i="5"/>
  <c r="H54" i="5"/>
  <c r="H53" i="5"/>
  <c r="H52" i="5"/>
  <c r="H51" i="5"/>
  <c r="H50" i="5"/>
  <c r="H49" i="5"/>
  <c r="H48" i="5"/>
  <c r="H47" i="5"/>
  <c r="H46" i="5"/>
  <c r="H29" i="5" l="1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8" i="5"/>
  <c r="H27" i="5"/>
  <c r="H26" i="5"/>
  <c r="H25" i="5"/>
  <c r="H19" i="5" l="1"/>
  <c r="H23" i="5"/>
  <c r="H22" i="5"/>
  <c r="H21" i="5"/>
  <c r="H20" i="5"/>
  <c r="H18" i="5"/>
  <c r="H17" i="5"/>
  <c r="H16" i="5"/>
  <c r="H15" i="5"/>
  <c r="H14" i="5"/>
  <c r="H13" i="5"/>
  <c r="H12" i="5"/>
  <c r="H11" i="5"/>
  <c r="H10" i="5"/>
  <c r="H9" i="5"/>
  <c r="H8" i="5"/>
  <c r="H7" i="5"/>
  <c r="H5" i="5"/>
  <c r="H4" i="5"/>
  <c r="H3" i="5"/>
  <c r="H2" i="5"/>
  <c r="H273" i="4" l="1"/>
  <c r="H272" i="4"/>
  <c r="H264" i="4"/>
  <c r="H253" i="4"/>
  <c r="H252" i="4"/>
  <c r="H271" i="4"/>
  <c r="H270" i="4"/>
  <c r="H268" i="4"/>
  <c r="H267" i="4"/>
  <c r="H266" i="4"/>
  <c r="H265" i="4"/>
  <c r="H263" i="4"/>
  <c r="H262" i="4"/>
  <c r="H261" i="4"/>
  <c r="H260" i="4"/>
  <c r="H259" i="4"/>
  <c r="H258" i="4"/>
  <c r="H257" i="4"/>
  <c r="H256" i="4"/>
  <c r="H255" i="4"/>
  <c r="H254" i="4"/>
  <c r="H242" i="4" l="1"/>
  <c r="H250" i="4" l="1"/>
  <c r="H249" i="4"/>
  <c r="H248" i="4"/>
  <c r="H240" i="4"/>
  <c r="H239" i="4"/>
  <c r="H238" i="4"/>
  <c r="H247" i="4" l="1"/>
  <c r="H246" i="4"/>
  <c r="H245" i="4"/>
  <c r="H244" i="4"/>
  <c r="H243" i="4"/>
  <c r="H211" i="4" l="1"/>
  <c r="H210" i="4"/>
  <c r="H209" i="4"/>
  <c r="H208" i="4"/>
  <c r="H207" i="4"/>
  <c r="H216" i="4"/>
  <c r="H215" i="4"/>
  <c r="H214" i="4"/>
  <c r="H213" i="4"/>
  <c r="H212" i="4"/>
  <c r="H221" i="4"/>
  <c r="H220" i="4"/>
  <c r="H219" i="4"/>
  <c r="H218" i="4"/>
  <c r="H217" i="4"/>
  <c r="H226" i="4"/>
  <c r="H225" i="4"/>
  <c r="H224" i="4"/>
  <c r="H223" i="4"/>
  <c r="H222" i="4"/>
  <c r="H227" i="4"/>
  <c r="H232" i="4"/>
  <c r="H231" i="4"/>
  <c r="H230" i="4"/>
  <c r="H235" i="4"/>
  <c r="H234" i="4"/>
  <c r="H233" i="4"/>
  <c r="H236" i="4"/>
  <c r="H237" i="4"/>
  <c r="H4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6" i="4"/>
  <c r="H67" i="4"/>
  <c r="H68" i="4"/>
  <c r="H3" i="4"/>
  <c r="C217" i="4" l="1"/>
  <c r="C218" i="4"/>
  <c r="C219" i="4"/>
  <c r="C220" i="4"/>
  <c r="C221" i="4"/>
  <c r="H5" i="3" l="1"/>
  <c r="J4" i="3"/>
  <c r="H4" i="3"/>
  <c r="C208" i="4" l="1"/>
  <c r="C207" i="4"/>
  <c r="C227" i="4"/>
  <c r="C226" i="4"/>
  <c r="C225" i="4"/>
  <c r="C224" i="4"/>
  <c r="C223" i="4"/>
  <c r="C222" i="4"/>
  <c r="C216" i="4"/>
  <c r="C215" i="4"/>
  <c r="C214" i="4"/>
  <c r="C213" i="4"/>
  <c r="C212" i="4"/>
  <c r="C211" i="4"/>
  <c r="C210" i="4"/>
  <c r="C209" i="4"/>
  <c r="H204" i="4" l="1"/>
  <c r="C204" i="4"/>
  <c r="H205" i="4"/>
  <c r="C205" i="4"/>
  <c r="H203" i="4"/>
  <c r="C203" i="4"/>
  <c r="H202" i="4"/>
  <c r="C202" i="4"/>
  <c r="H201" i="4"/>
  <c r="C201" i="4"/>
  <c r="H200" i="4"/>
  <c r="C200" i="4"/>
  <c r="H199" i="4"/>
  <c r="C199" i="4"/>
  <c r="H198" i="4"/>
  <c r="C198" i="4"/>
  <c r="H197" i="4"/>
  <c r="C197" i="4"/>
  <c r="H196" i="4"/>
  <c r="C196" i="4"/>
  <c r="H195" i="4"/>
  <c r="C195" i="4"/>
  <c r="H193" i="4"/>
  <c r="C193" i="4"/>
  <c r="H192" i="4"/>
  <c r="C192" i="4"/>
  <c r="H191" i="4"/>
  <c r="C191" i="4"/>
  <c r="H190" i="4"/>
  <c r="C190" i="4"/>
  <c r="H189" i="4"/>
  <c r="C189" i="4"/>
  <c r="H188" i="4"/>
  <c r="C188" i="4"/>
  <c r="H187" i="4"/>
  <c r="C187" i="4"/>
  <c r="H186" i="4"/>
  <c r="C186" i="4"/>
  <c r="H185" i="4"/>
  <c r="C185" i="4"/>
  <c r="H182" i="4" l="1"/>
  <c r="C182" i="4"/>
  <c r="H181" i="4"/>
  <c r="C181" i="4"/>
  <c r="H179" i="4"/>
  <c r="C179" i="4"/>
  <c r="H178" i="4"/>
  <c r="C178" i="4"/>
  <c r="H177" i="4"/>
  <c r="C177" i="4"/>
  <c r="H176" i="4"/>
  <c r="C176" i="4"/>
  <c r="H175" i="4"/>
  <c r="C175" i="4"/>
  <c r="H174" i="4" l="1"/>
  <c r="C174" i="4"/>
  <c r="H173" i="4"/>
  <c r="C173" i="4"/>
  <c r="H172" i="4"/>
  <c r="C172" i="4"/>
  <c r="H171" i="4"/>
  <c r="C171" i="4"/>
  <c r="H170" i="4"/>
  <c r="C170" i="4"/>
  <c r="H169" i="4" l="1"/>
  <c r="C169" i="4"/>
  <c r="H168" i="4"/>
  <c r="C168" i="4"/>
  <c r="H167" i="4"/>
  <c r="C167" i="4"/>
  <c r="H166" i="4"/>
  <c r="C166" i="4"/>
  <c r="H165" i="4"/>
  <c r="C165" i="4"/>
  <c r="J6" i="3" l="1"/>
  <c r="E6" i="3"/>
  <c r="F6" i="3"/>
  <c r="G6" i="3"/>
  <c r="H6" i="3"/>
  <c r="D6" i="3"/>
  <c r="H164" i="4" l="1"/>
  <c r="C164" i="4"/>
  <c r="H163" i="4"/>
  <c r="C163" i="4"/>
  <c r="H162" i="4"/>
  <c r="C162" i="4"/>
  <c r="H161" i="4"/>
  <c r="C161" i="4"/>
  <c r="H160" i="4"/>
  <c r="C160" i="4"/>
  <c r="J7" i="3" l="1"/>
  <c r="E7" i="3"/>
  <c r="F7" i="3"/>
  <c r="G7" i="3"/>
  <c r="H7" i="3"/>
  <c r="D7" i="3"/>
  <c r="H158" i="4" l="1"/>
  <c r="C158" i="4"/>
  <c r="H157" i="4"/>
  <c r="C157" i="4"/>
  <c r="H156" i="4"/>
  <c r="C156" i="4"/>
  <c r="H155" i="4"/>
  <c r="C155" i="4"/>
  <c r="H154" i="4"/>
  <c r="C154" i="4"/>
  <c r="I6" i="3" l="1"/>
  <c r="H153" i="4"/>
  <c r="C153" i="4"/>
  <c r="H152" i="4"/>
  <c r="C152" i="4"/>
  <c r="H151" i="4" l="1"/>
  <c r="C151" i="4"/>
  <c r="H150" i="4"/>
  <c r="C150" i="4"/>
  <c r="H149" i="4"/>
  <c r="C149" i="4"/>
  <c r="H148" i="4"/>
  <c r="H147" i="4"/>
  <c r="H146" i="4"/>
  <c r="H145" i="4"/>
  <c r="H144" i="4"/>
  <c r="H143" i="4"/>
  <c r="H142" i="4"/>
  <c r="H141" i="4"/>
  <c r="H139" i="4"/>
  <c r="C148" i="4"/>
  <c r="C147" i="4"/>
  <c r="C146" i="4"/>
  <c r="C145" i="4"/>
  <c r="C144" i="4"/>
  <c r="C143" i="4"/>
  <c r="C142" i="4"/>
  <c r="C141" i="4"/>
  <c r="C139" i="4"/>
  <c r="C138" i="4"/>
  <c r="C136" i="4"/>
  <c r="C135" i="4"/>
  <c r="C134" i="4"/>
  <c r="C133" i="4"/>
  <c r="H138" i="4" l="1"/>
  <c r="H136" i="4" l="1"/>
  <c r="H135" i="4"/>
  <c r="H134" i="4"/>
  <c r="H133" i="4"/>
  <c r="H132" i="4" l="1"/>
  <c r="C132" i="4"/>
  <c r="H131" i="4"/>
  <c r="C131" i="4"/>
  <c r="H130" i="4"/>
  <c r="C130" i="4"/>
  <c r="H129" i="4"/>
  <c r="C129" i="4"/>
  <c r="H128" i="4"/>
  <c r="C128" i="4"/>
  <c r="H127" i="4" l="1"/>
  <c r="C127" i="4"/>
  <c r="H126" i="4"/>
  <c r="C126" i="4"/>
  <c r="H125" i="4"/>
  <c r="C125" i="4"/>
  <c r="H124" i="4"/>
  <c r="C124" i="4"/>
  <c r="H123" i="4"/>
  <c r="C123" i="4"/>
  <c r="H122" i="4" l="1"/>
  <c r="C122" i="4"/>
  <c r="H121" i="4"/>
  <c r="C121" i="4"/>
  <c r="H120" i="4"/>
  <c r="C120" i="4"/>
  <c r="H119" i="4"/>
  <c r="C119" i="4"/>
  <c r="H118" i="4"/>
  <c r="C118" i="4"/>
  <c r="C115" i="4" l="1"/>
  <c r="H117" i="4"/>
  <c r="C117" i="4"/>
  <c r="H116" i="4"/>
  <c r="C116" i="4"/>
  <c r="H115" i="4"/>
  <c r="H113" i="4"/>
  <c r="C113" i="4"/>
  <c r="H112" i="4"/>
  <c r="C112" i="4"/>
  <c r="I7" i="3" l="1"/>
  <c r="H111" i="4"/>
  <c r="C111" i="4"/>
  <c r="H110" i="4"/>
  <c r="C110" i="4"/>
  <c r="H109" i="4"/>
  <c r="C109" i="4"/>
  <c r="H108" i="4"/>
  <c r="C108" i="4"/>
  <c r="H107" i="4"/>
  <c r="C107" i="4"/>
  <c r="H106" i="4" l="1"/>
  <c r="C106" i="4"/>
  <c r="H105" i="4"/>
  <c r="C105" i="4"/>
  <c r="H104" i="4"/>
  <c r="C104" i="4"/>
  <c r="H103" i="4"/>
  <c r="C103" i="4"/>
  <c r="H102" i="4"/>
  <c r="C102" i="4"/>
  <c r="H101" i="4" l="1"/>
  <c r="C101" i="4"/>
  <c r="H100" i="4"/>
  <c r="C100" i="4"/>
  <c r="H99" i="4"/>
  <c r="C99" i="4"/>
  <c r="H98" i="4"/>
  <c r="C98" i="4"/>
  <c r="H97" i="4"/>
  <c r="C97" i="4"/>
  <c r="H96" i="4" l="1"/>
  <c r="C96" i="4"/>
  <c r="H95" i="4"/>
  <c r="C95" i="4"/>
  <c r="H94" i="4"/>
  <c r="C94" i="4"/>
  <c r="H93" i="4"/>
  <c r="C93" i="4"/>
  <c r="H92" i="4"/>
  <c r="C92" i="4"/>
  <c r="H90" i="4" l="1"/>
  <c r="C90" i="4"/>
  <c r="H89" i="4"/>
  <c r="C89" i="4"/>
  <c r="H88" i="4"/>
  <c r="C88" i="4"/>
  <c r="H87" i="4"/>
  <c r="C87" i="4"/>
  <c r="H86" i="4"/>
  <c r="C86" i="4"/>
  <c r="C81" i="4" l="1"/>
  <c r="C82" i="4"/>
  <c r="C83" i="4"/>
  <c r="C84" i="4"/>
  <c r="C85" i="4"/>
  <c r="H85" i="4"/>
  <c r="H84" i="4"/>
  <c r="H83" i="4"/>
  <c r="H82" i="4"/>
  <c r="H81" i="4"/>
  <c r="H80" i="4" l="1"/>
  <c r="C80" i="4"/>
  <c r="H79" i="4"/>
  <c r="C79" i="4"/>
  <c r="H78" i="4"/>
  <c r="C78" i="4"/>
  <c r="H77" i="4"/>
  <c r="C77" i="4"/>
  <c r="H76" i="4"/>
  <c r="C76" i="4"/>
  <c r="H75" i="4" l="1"/>
  <c r="C75" i="4"/>
  <c r="H74" i="4"/>
  <c r="C74" i="4"/>
  <c r="H73" i="4"/>
  <c r="C73" i="4"/>
  <c r="H72" i="4"/>
  <c r="C72" i="4"/>
  <c r="H71" i="4"/>
  <c r="C71" i="4"/>
  <c r="C66" i="4" l="1"/>
  <c r="C67" i="4"/>
  <c r="C68" i="4"/>
  <c r="H70" i="4"/>
  <c r="C70" i="4"/>
  <c r="J10" i="3" l="1"/>
  <c r="C60" i="4" l="1"/>
  <c r="C61" i="4"/>
  <c r="C63" i="4"/>
  <c r="C62" i="4"/>
  <c r="C55" i="4" l="1"/>
  <c r="C56" i="4"/>
  <c r="C57" i="4"/>
  <c r="C58" i="4"/>
  <c r="C59" i="4"/>
  <c r="C50" i="4" l="1"/>
  <c r="C51" i="4"/>
  <c r="C52" i="4"/>
  <c r="C53" i="4"/>
  <c r="C54" i="4"/>
  <c r="C49" i="4" l="1"/>
  <c r="C48" i="4"/>
  <c r="C47" i="4"/>
  <c r="C46" i="4"/>
  <c r="C44" i="4"/>
  <c r="C43" i="4" l="1"/>
  <c r="C42" i="4"/>
  <c r="C41" i="4"/>
  <c r="C40" i="4"/>
  <c r="C39" i="4"/>
  <c r="C38" i="4" l="1"/>
  <c r="C37" i="4"/>
  <c r="C36" i="4"/>
  <c r="C35" i="4"/>
  <c r="C34" i="4"/>
  <c r="C22" i="4" l="1"/>
  <c r="C24" i="4"/>
  <c r="C25" i="4"/>
  <c r="C26" i="4"/>
  <c r="C27" i="4"/>
  <c r="C28" i="4"/>
  <c r="C29" i="4"/>
  <c r="C30" i="4"/>
  <c r="C31" i="4"/>
  <c r="C32" i="4"/>
  <c r="C33" i="4"/>
  <c r="C21" i="4" l="1"/>
  <c r="C20" i="4"/>
  <c r="C19" i="4"/>
  <c r="C18" i="4"/>
  <c r="C17" i="4" l="1"/>
  <c r="C16" i="4"/>
  <c r="C15" i="4"/>
  <c r="C14" i="4"/>
  <c r="C13" i="4"/>
  <c r="H3" i="3" l="1"/>
  <c r="C4" i="4" l="1"/>
  <c r="C5" i="4"/>
  <c r="C6" i="4"/>
  <c r="C7" i="4"/>
  <c r="C8" i="4"/>
  <c r="C9" i="4"/>
  <c r="C10" i="4"/>
  <c r="C11" i="4"/>
  <c r="C12" i="4"/>
  <c r="C3" i="4"/>
  <c r="H10" i="3" l="1"/>
  <c r="G10" i="3"/>
  <c r="F10" i="3"/>
  <c r="E10" i="3"/>
  <c r="I262" i="2" l="1"/>
  <c r="I261" i="2"/>
  <c r="I260" i="2"/>
  <c r="I259" i="2"/>
  <c r="I254" i="2" l="1"/>
  <c r="I255" i="2"/>
  <c r="I256" i="2"/>
  <c r="I253" i="2" l="1"/>
  <c r="I252" i="2"/>
  <c r="I251" i="2"/>
  <c r="I250" i="2"/>
  <c r="I249" i="2"/>
  <c r="I244" i="2" l="1"/>
  <c r="I248" i="2"/>
  <c r="I247" i="2"/>
  <c r="I246" i="2"/>
  <c r="I245" i="2"/>
  <c r="I243" i="2" l="1"/>
  <c r="I242" i="2"/>
  <c r="I241" i="2"/>
  <c r="I240" i="2"/>
  <c r="I239" i="2"/>
  <c r="I235" i="2" l="1"/>
  <c r="I238" i="2"/>
  <c r="I237" i="2"/>
  <c r="I236" i="2"/>
  <c r="I234" i="2"/>
  <c r="I233" i="2" l="1"/>
  <c r="I232" i="2"/>
  <c r="I231" i="2"/>
  <c r="I229" i="2"/>
  <c r="I228" i="2" l="1"/>
  <c r="I227" i="2"/>
  <c r="I226" i="2"/>
  <c r="I225" i="2"/>
  <c r="I224" i="2"/>
  <c r="I223" i="2" l="1"/>
  <c r="I222" i="2"/>
  <c r="I221" i="2"/>
  <c r="I220" i="2"/>
  <c r="I219" i="2"/>
  <c r="I218" i="2" l="1"/>
  <c r="I217" i="2"/>
  <c r="I216" i="2"/>
  <c r="I215" i="2"/>
  <c r="I214" i="2"/>
  <c r="I213" i="2" l="1"/>
  <c r="I212" i="2"/>
  <c r="I211" i="2"/>
  <c r="I210" i="2"/>
  <c r="I209" i="2"/>
  <c r="I208" i="2" l="1"/>
  <c r="I207" i="2"/>
  <c r="I206" i="2"/>
  <c r="I205" i="2"/>
  <c r="I204" i="2"/>
  <c r="I203" i="2" l="1"/>
  <c r="I202" i="2"/>
  <c r="I201" i="2"/>
  <c r="I200" i="2"/>
  <c r="I199" i="2"/>
  <c r="I198" i="2" l="1"/>
  <c r="I197" i="2"/>
  <c r="I196" i="2" l="1"/>
  <c r="I195" i="2"/>
  <c r="I194" i="2"/>
  <c r="I193" i="2" l="1"/>
  <c r="I192" i="2"/>
  <c r="I191" i="2"/>
  <c r="I190" i="2"/>
  <c r="I189" i="2"/>
  <c r="J9" i="3" l="1"/>
  <c r="F9" i="3" l="1"/>
  <c r="F8" i="3"/>
  <c r="E9" i="3"/>
  <c r="E8" i="3"/>
  <c r="I108" i="2" l="1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2" i="2"/>
  <c r="I91" i="2"/>
  <c r="I90" i="2"/>
  <c r="I89" i="2"/>
  <c r="I188" i="2" l="1"/>
  <c r="I187" i="2"/>
  <c r="I186" i="2"/>
  <c r="I184" i="2"/>
  <c r="I183" i="2"/>
  <c r="I182" i="2"/>
  <c r="I181" i="2"/>
  <c r="I180" i="2"/>
  <c r="I179" i="2"/>
  <c r="I178" i="2"/>
  <c r="I177" i="2"/>
  <c r="I176" i="2"/>
  <c r="I154" i="2" l="1"/>
  <c r="I174" i="2" l="1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3" i="2" l="1"/>
  <c r="I152" i="2"/>
  <c r="I151" i="2"/>
  <c r="I150" i="2"/>
  <c r="I149" i="2"/>
  <c r="I148" i="2" l="1"/>
  <c r="I147" i="2"/>
  <c r="I146" i="2"/>
  <c r="I145" i="2"/>
  <c r="I144" i="2"/>
  <c r="I143" i="2" l="1"/>
  <c r="I142" i="2"/>
  <c r="I141" i="2"/>
  <c r="I140" i="2"/>
  <c r="I139" i="2"/>
  <c r="I138" i="2" l="1"/>
  <c r="I137" i="2"/>
  <c r="I136" i="2"/>
  <c r="I135" i="2"/>
  <c r="I134" i="2"/>
  <c r="I133" i="2" l="1"/>
  <c r="I132" i="2"/>
  <c r="I131" i="2"/>
  <c r="I130" i="2"/>
  <c r="I129" i="2"/>
  <c r="I128" i="2" l="1"/>
  <c r="I127" i="2"/>
  <c r="I126" i="2"/>
  <c r="I125" i="2"/>
  <c r="I124" i="2"/>
  <c r="I123" i="2" l="1"/>
  <c r="I122" i="2"/>
  <c r="I121" i="2"/>
  <c r="I120" i="2"/>
  <c r="I119" i="2"/>
  <c r="I116" i="2" l="1"/>
  <c r="I117" i="2"/>
  <c r="I118" i="2"/>
  <c r="I115" i="2"/>
  <c r="I114" i="2" l="1"/>
  <c r="I113" i="2" l="1"/>
  <c r="I112" i="2"/>
  <c r="I111" i="2"/>
  <c r="I110" i="2"/>
  <c r="I109" i="2"/>
  <c r="E2" i="1" l="1"/>
  <c r="I2" i="1"/>
  <c r="D2" i="1" s="1"/>
  <c r="E3" i="1"/>
  <c r="I3" i="1"/>
  <c r="D3" i="1" s="1"/>
  <c r="E4" i="1"/>
  <c r="I4" i="1"/>
  <c r="D4" i="1" s="1"/>
  <c r="E5" i="1"/>
  <c r="I5" i="1"/>
  <c r="D5" i="1" s="1"/>
  <c r="E6" i="1"/>
  <c r="I6" i="1"/>
  <c r="D6" i="1" s="1"/>
  <c r="E7" i="1"/>
  <c r="I7" i="1"/>
  <c r="D7" i="1" s="1"/>
  <c r="E8" i="1"/>
  <c r="I8" i="1"/>
  <c r="D8" i="1" s="1"/>
  <c r="E9" i="1"/>
  <c r="I9" i="1"/>
  <c r="D9" i="1" s="1"/>
  <c r="E10" i="1"/>
  <c r="I10" i="1"/>
  <c r="D10" i="1" s="1"/>
  <c r="E11" i="1"/>
  <c r="I11" i="1"/>
  <c r="D11" i="1" s="1"/>
  <c r="I13" i="1"/>
  <c r="D13" i="1" s="1"/>
  <c r="I14" i="1"/>
  <c r="D14" i="1" s="1"/>
  <c r="I15" i="1"/>
  <c r="D15" i="1" s="1"/>
  <c r="I16" i="1"/>
  <c r="D16" i="1" s="1"/>
  <c r="I17" i="1"/>
  <c r="D17" i="1" s="1"/>
  <c r="I18" i="1"/>
  <c r="D18" i="1" s="1"/>
  <c r="I19" i="1"/>
  <c r="D19" i="1" s="1"/>
  <c r="I20" i="1"/>
  <c r="D20" i="1" s="1"/>
  <c r="I21" i="1"/>
  <c r="D21" i="1" s="1"/>
  <c r="I22" i="1"/>
  <c r="D22" i="1" s="1"/>
  <c r="I23" i="1"/>
  <c r="D23" i="1" s="1"/>
  <c r="I24" i="1"/>
  <c r="D24" i="1" s="1"/>
  <c r="I25" i="1"/>
  <c r="D25" i="1" s="1"/>
  <c r="I26" i="1"/>
  <c r="D26" i="1" s="1"/>
  <c r="I27" i="1"/>
  <c r="D27" i="1" s="1"/>
  <c r="I28" i="1"/>
  <c r="D28" i="1" s="1"/>
  <c r="I29" i="1"/>
  <c r="D29" i="1" s="1"/>
  <c r="I30" i="1"/>
  <c r="D30" i="1" s="1"/>
  <c r="I31" i="1"/>
  <c r="D31" i="1" s="1"/>
  <c r="I32" i="1"/>
  <c r="D32" i="1" s="1"/>
  <c r="I33" i="1"/>
  <c r="D33" i="1" s="1"/>
  <c r="I34" i="1"/>
  <c r="D34" i="1" s="1"/>
  <c r="I35" i="1"/>
  <c r="D35" i="1" s="1"/>
  <c r="I36" i="1"/>
  <c r="D36" i="1" s="1"/>
  <c r="I37" i="1"/>
  <c r="D37" i="1" s="1"/>
  <c r="I38" i="1"/>
  <c r="D38" i="1" s="1"/>
  <c r="I39" i="1"/>
  <c r="D39" i="1" s="1"/>
  <c r="I40" i="1"/>
  <c r="D40" i="1" s="1"/>
  <c r="I41" i="1"/>
  <c r="D41" i="1" s="1"/>
  <c r="I42" i="1"/>
  <c r="D42" i="1" s="1"/>
  <c r="I43" i="1"/>
  <c r="D43" i="1" s="1"/>
  <c r="I44" i="1"/>
  <c r="D44" i="1" s="1"/>
  <c r="I45" i="1"/>
  <c r="D45" i="1" s="1"/>
  <c r="I46" i="1"/>
  <c r="D46" i="1" s="1"/>
  <c r="I47" i="1"/>
  <c r="D47" i="1" s="1"/>
  <c r="I48" i="1"/>
  <c r="D48" i="1" s="1"/>
  <c r="I49" i="1"/>
  <c r="D49" i="1" s="1"/>
  <c r="I50" i="1"/>
  <c r="D50" i="1" s="1"/>
  <c r="I51" i="1"/>
  <c r="D51" i="1" s="1"/>
  <c r="I52" i="1"/>
  <c r="D52" i="1" s="1"/>
  <c r="I53" i="1"/>
  <c r="D53" i="1" s="1"/>
  <c r="I54" i="1"/>
  <c r="D54" i="1" s="1"/>
  <c r="I55" i="1"/>
  <c r="D55" i="1" s="1"/>
  <c r="I56" i="1"/>
  <c r="D56" i="1" s="1"/>
  <c r="I57" i="1"/>
  <c r="D57" i="1" s="1"/>
  <c r="I58" i="1"/>
  <c r="D58" i="1" s="1"/>
  <c r="I59" i="1"/>
  <c r="D59" i="1" s="1"/>
  <c r="I60" i="1"/>
  <c r="D60" i="1" s="1"/>
  <c r="I61" i="1"/>
  <c r="D61" i="1" s="1"/>
  <c r="I62" i="1"/>
  <c r="D62" i="1" s="1"/>
  <c r="I63" i="1"/>
  <c r="D63" i="1" s="1"/>
  <c r="I64" i="1"/>
  <c r="D64" i="1" s="1"/>
  <c r="I65" i="1"/>
  <c r="D65" i="1" s="1"/>
  <c r="I66" i="1"/>
  <c r="D66" i="1" s="1"/>
  <c r="I67" i="1"/>
  <c r="D67" i="1" s="1"/>
  <c r="I68" i="1"/>
  <c r="D68" i="1" s="1"/>
  <c r="I69" i="1"/>
  <c r="D69" i="1" s="1"/>
  <c r="I70" i="1"/>
  <c r="D70" i="1" s="1"/>
  <c r="I71" i="1"/>
  <c r="D71" i="1" s="1"/>
  <c r="I74" i="1"/>
  <c r="D74" i="1" s="1"/>
  <c r="I75" i="1"/>
  <c r="D75" i="1" s="1"/>
  <c r="I76" i="1"/>
  <c r="D76" i="1" s="1"/>
  <c r="I77" i="1"/>
  <c r="D77" i="1" s="1"/>
  <c r="I78" i="1"/>
  <c r="D78" i="1" s="1"/>
  <c r="I79" i="1"/>
  <c r="D79" i="1" s="1"/>
  <c r="I80" i="1"/>
  <c r="D80" i="1" s="1"/>
  <c r="I82" i="1"/>
  <c r="D82" i="1" s="1"/>
  <c r="I83" i="1"/>
  <c r="D83" i="1" s="1"/>
  <c r="I84" i="1"/>
  <c r="D84" i="1" s="1"/>
  <c r="I85" i="1"/>
  <c r="D85" i="1" s="1"/>
  <c r="I87" i="1"/>
  <c r="D87" i="1" s="1"/>
  <c r="I88" i="1"/>
  <c r="D88" i="1" s="1"/>
  <c r="I89" i="1"/>
  <c r="D89" i="1" s="1"/>
  <c r="I90" i="1"/>
  <c r="D90" i="1" s="1"/>
  <c r="I91" i="1"/>
  <c r="D91" i="1" s="1"/>
  <c r="I92" i="1"/>
  <c r="D92" i="1" s="1"/>
  <c r="I93" i="1"/>
  <c r="D93" i="1" s="1"/>
  <c r="I94" i="1"/>
  <c r="D94" i="1" s="1"/>
  <c r="I95" i="1"/>
  <c r="D95" i="1" s="1"/>
  <c r="I96" i="1"/>
  <c r="D96" i="1" s="1"/>
  <c r="I97" i="1"/>
  <c r="D97" i="1" s="1"/>
  <c r="I98" i="1"/>
  <c r="D98" i="1" s="1"/>
  <c r="I99" i="1"/>
  <c r="D99" i="1" s="1"/>
  <c r="I100" i="1"/>
  <c r="D100" i="1" s="1"/>
  <c r="I101" i="1"/>
  <c r="D101" i="1" s="1"/>
  <c r="I102" i="1"/>
  <c r="D102" i="1" s="1"/>
  <c r="I103" i="1"/>
  <c r="D103" i="1" s="1"/>
  <c r="I104" i="1"/>
  <c r="D104" i="1" s="1"/>
  <c r="I105" i="1"/>
  <c r="D105" i="1" s="1"/>
  <c r="I106" i="1"/>
  <c r="D106" i="1" s="1"/>
  <c r="I107" i="1"/>
  <c r="D107" i="1" s="1"/>
  <c r="I108" i="1"/>
  <c r="D108" i="1" s="1"/>
  <c r="I109" i="1"/>
  <c r="D109" i="1" s="1"/>
  <c r="I110" i="1"/>
  <c r="D110" i="1" s="1"/>
  <c r="I111" i="1"/>
  <c r="D111" i="1" s="1"/>
  <c r="I112" i="1"/>
  <c r="D112" i="1" s="1"/>
  <c r="I113" i="1"/>
  <c r="D113" i="1" s="1"/>
  <c r="I114" i="1"/>
  <c r="D114" i="1" s="1"/>
  <c r="I115" i="1"/>
  <c r="D115" i="1" s="1"/>
  <c r="I116" i="1"/>
  <c r="D116" i="1" s="1"/>
  <c r="I117" i="1"/>
  <c r="D117" i="1" s="1"/>
  <c r="I118" i="1"/>
  <c r="D118" i="1" s="1"/>
  <c r="I119" i="1"/>
  <c r="D119" i="1" s="1"/>
  <c r="I120" i="1"/>
  <c r="D120" i="1" s="1"/>
  <c r="I121" i="1"/>
  <c r="D121" i="1" s="1"/>
  <c r="I122" i="1"/>
  <c r="D122" i="1" s="1"/>
  <c r="I123" i="1"/>
  <c r="D123" i="1" s="1"/>
  <c r="I124" i="1"/>
  <c r="D124" i="1" s="1"/>
  <c r="I125" i="1"/>
  <c r="D125" i="1" s="1"/>
  <c r="I126" i="1"/>
  <c r="D126" i="1" s="1"/>
  <c r="I127" i="1"/>
  <c r="D127" i="1" s="1"/>
  <c r="I128" i="1"/>
  <c r="D128" i="1" s="1"/>
  <c r="I129" i="1"/>
  <c r="D129" i="1" s="1"/>
  <c r="I130" i="1"/>
  <c r="D130" i="1" s="1"/>
  <c r="I131" i="1"/>
  <c r="D131" i="1" s="1"/>
  <c r="I132" i="1"/>
  <c r="D132" i="1" s="1"/>
  <c r="I133" i="1"/>
  <c r="D133" i="1" s="1"/>
  <c r="I134" i="1"/>
  <c r="D134" i="1" s="1"/>
  <c r="I135" i="1"/>
  <c r="D135" i="1" s="1"/>
  <c r="I136" i="1"/>
  <c r="D136" i="1" s="1"/>
  <c r="I137" i="1"/>
  <c r="D137" i="1" s="1"/>
  <c r="I138" i="1"/>
  <c r="D138" i="1" s="1"/>
  <c r="I139" i="1"/>
  <c r="D139" i="1" s="1"/>
  <c r="I140" i="1"/>
  <c r="D140" i="1" s="1"/>
  <c r="I141" i="1"/>
  <c r="D141" i="1" s="1"/>
  <c r="I142" i="1"/>
  <c r="D142" i="1" s="1"/>
  <c r="I143" i="1"/>
  <c r="D143" i="1" s="1"/>
  <c r="I144" i="1"/>
  <c r="D144" i="1" s="1"/>
  <c r="I145" i="1"/>
  <c r="D145" i="1" s="1"/>
  <c r="I146" i="1"/>
  <c r="D146" i="1" s="1"/>
  <c r="I147" i="1"/>
  <c r="D147" i="1" s="1"/>
  <c r="I148" i="1"/>
  <c r="D148" i="1" s="1"/>
  <c r="I149" i="1"/>
  <c r="D149" i="1" s="1"/>
  <c r="I150" i="1"/>
  <c r="D150" i="1" s="1"/>
  <c r="I151" i="1"/>
  <c r="D151" i="1" s="1"/>
  <c r="I152" i="1"/>
  <c r="D152" i="1" s="1"/>
  <c r="I153" i="1"/>
  <c r="D153" i="1" s="1"/>
  <c r="I154" i="1"/>
  <c r="D154" i="1" s="1"/>
  <c r="I155" i="1"/>
  <c r="D155" i="1" s="1"/>
  <c r="I156" i="1"/>
  <c r="D156" i="1" s="1"/>
  <c r="I157" i="1"/>
  <c r="D157" i="1" s="1"/>
  <c r="I158" i="1"/>
  <c r="D158" i="1" s="1"/>
  <c r="I159" i="1"/>
  <c r="D159" i="1" s="1"/>
  <c r="I160" i="1"/>
  <c r="D160" i="1" s="1"/>
  <c r="I161" i="1"/>
  <c r="D161" i="1" s="1"/>
  <c r="I162" i="1"/>
  <c r="D162" i="1" s="1"/>
  <c r="I163" i="1"/>
  <c r="D163" i="1" s="1"/>
  <c r="I164" i="1"/>
  <c r="D164" i="1" s="1"/>
  <c r="I165" i="1"/>
  <c r="D165" i="1" s="1"/>
  <c r="I166" i="1"/>
  <c r="D166" i="1" s="1"/>
  <c r="I169" i="1"/>
  <c r="D169" i="1" s="1"/>
  <c r="I170" i="1"/>
  <c r="D170" i="1" s="1"/>
  <c r="I171" i="1"/>
  <c r="D171" i="1" s="1"/>
  <c r="I172" i="1"/>
  <c r="D172" i="1" s="1"/>
  <c r="I173" i="1"/>
  <c r="D173" i="1" s="1"/>
  <c r="I174" i="1"/>
  <c r="D174" i="1" s="1"/>
  <c r="I175" i="1"/>
  <c r="D175" i="1" s="1"/>
  <c r="I176" i="1"/>
  <c r="D176" i="1" s="1"/>
  <c r="I177" i="1"/>
  <c r="D177" i="1" s="1"/>
  <c r="I179" i="1"/>
  <c r="D179" i="1" s="1"/>
  <c r="I180" i="1"/>
  <c r="D180" i="1" s="1"/>
  <c r="I181" i="1"/>
  <c r="D181" i="1" s="1"/>
  <c r="I182" i="1"/>
  <c r="D182" i="1" s="1"/>
  <c r="I183" i="1"/>
  <c r="D183" i="1" s="1"/>
  <c r="I184" i="1"/>
  <c r="D184" i="1" s="1"/>
  <c r="I185" i="1"/>
  <c r="D185" i="1" s="1"/>
  <c r="I186" i="1"/>
  <c r="D186" i="1" s="1"/>
  <c r="I187" i="1"/>
  <c r="D187" i="1" s="1"/>
  <c r="I188" i="1"/>
  <c r="D188" i="1" s="1"/>
  <c r="I189" i="1"/>
  <c r="D189" i="1" s="1"/>
  <c r="I190" i="1"/>
  <c r="D190" i="1" s="1"/>
  <c r="I191" i="1"/>
  <c r="D191" i="1" s="1"/>
  <c r="I192" i="1"/>
  <c r="D192" i="1" s="1"/>
  <c r="I193" i="1"/>
  <c r="D193" i="1" s="1"/>
  <c r="I194" i="1"/>
  <c r="D194" i="1" s="1"/>
  <c r="I195" i="1"/>
  <c r="D195" i="1" s="1"/>
  <c r="I196" i="1"/>
  <c r="D196" i="1" s="1"/>
  <c r="I197" i="1"/>
  <c r="D197" i="1" s="1"/>
  <c r="I198" i="1"/>
  <c r="D198" i="1" s="1"/>
  <c r="I199" i="1"/>
  <c r="D199" i="1" s="1"/>
  <c r="I200" i="1"/>
  <c r="D200" i="1" s="1"/>
  <c r="I201" i="1"/>
  <c r="D201" i="1" s="1"/>
  <c r="I202" i="1"/>
  <c r="D202" i="1" s="1"/>
  <c r="I203" i="1"/>
  <c r="D203" i="1" s="1"/>
  <c r="I204" i="1"/>
  <c r="D204" i="1" s="1"/>
  <c r="I205" i="1"/>
  <c r="D205" i="1" s="1"/>
  <c r="I206" i="1"/>
  <c r="D206" i="1" s="1"/>
  <c r="I207" i="1"/>
  <c r="D207" i="1" s="1"/>
  <c r="I208" i="1"/>
  <c r="D208" i="1" s="1"/>
  <c r="I209" i="1"/>
  <c r="D209" i="1" s="1"/>
  <c r="I210" i="1"/>
  <c r="D210" i="1" s="1"/>
  <c r="I211" i="1"/>
  <c r="D211" i="1" s="1"/>
  <c r="I212" i="1"/>
  <c r="D212" i="1" s="1"/>
  <c r="I213" i="1"/>
  <c r="D213" i="1" s="1"/>
  <c r="I214" i="1"/>
  <c r="D214" i="1" s="1"/>
  <c r="I215" i="1"/>
  <c r="D215" i="1" s="1"/>
  <c r="I216" i="1"/>
  <c r="D216" i="1" s="1"/>
  <c r="I217" i="1"/>
  <c r="D217" i="1" s="1"/>
  <c r="I218" i="1"/>
  <c r="D218" i="1" s="1"/>
  <c r="I219" i="1"/>
  <c r="D219" i="1" s="1"/>
  <c r="I220" i="1"/>
  <c r="D220" i="1" s="1"/>
  <c r="I221" i="1"/>
  <c r="D221" i="1" s="1"/>
  <c r="I222" i="1"/>
  <c r="D222" i="1" s="1"/>
  <c r="I224" i="1"/>
  <c r="D224" i="1" s="1"/>
  <c r="I225" i="1"/>
  <c r="D225" i="1" s="1"/>
  <c r="I226" i="1"/>
  <c r="D226" i="1" s="1"/>
  <c r="I227" i="1"/>
  <c r="D227" i="1" s="1"/>
  <c r="I228" i="1"/>
  <c r="D228" i="1" s="1"/>
  <c r="I229" i="1"/>
  <c r="D229" i="1" s="1"/>
  <c r="I230" i="1"/>
  <c r="D230" i="1" s="1"/>
  <c r="I231" i="1"/>
  <c r="D231" i="1" s="1"/>
  <c r="I232" i="1"/>
  <c r="D232" i="1" s="1"/>
  <c r="I233" i="1"/>
  <c r="D233" i="1" s="1"/>
  <c r="I234" i="1"/>
  <c r="D234" i="1" s="1"/>
  <c r="I235" i="1"/>
  <c r="D235" i="1" s="1"/>
  <c r="I236" i="1"/>
  <c r="D236" i="1" s="1"/>
  <c r="I237" i="1"/>
  <c r="D237" i="1" s="1"/>
  <c r="I238" i="1"/>
  <c r="D238" i="1" s="1"/>
  <c r="I239" i="1"/>
  <c r="D239" i="1" s="1"/>
  <c r="I240" i="1"/>
  <c r="D240" i="1" s="1"/>
  <c r="I241" i="1"/>
  <c r="D241" i="1" s="1"/>
  <c r="I242" i="1"/>
  <c r="D242" i="1" s="1"/>
  <c r="I243" i="1"/>
  <c r="D243" i="1" s="1"/>
  <c r="I244" i="1"/>
  <c r="D244" i="1" s="1"/>
  <c r="I245" i="1"/>
  <c r="D245" i="1" s="1"/>
  <c r="I246" i="1"/>
  <c r="D246" i="1" s="1"/>
  <c r="I247" i="1"/>
  <c r="D247" i="1" s="1"/>
  <c r="I248" i="1"/>
  <c r="D248" i="1" s="1"/>
  <c r="I249" i="1"/>
  <c r="D249" i="1" s="1"/>
  <c r="I253" i="1"/>
  <c r="D253" i="1" s="1"/>
  <c r="I254" i="1"/>
  <c r="D254" i="1" s="1"/>
  <c r="I255" i="1"/>
  <c r="D255" i="1" s="1"/>
  <c r="I3" i="2"/>
  <c r="I4" i="2"/>
  <c r="D4" i="2" s="1"/>
  <c r="I6" i="2"/>
  <c r="D6" i="2" s="1"/>
  <c r="I7" i="2"/>
  <c r="D7" i="2" s="1"/>
  <c r="I8" i="2"/>
  <c r="D8" i="2" s="1"/>
  <c r="I9" i="2"/>
  <c r="D9" i="2" s="1"/>
  <c r="I10" i="2"/>
  <c r="D10" i="2" s="1"/>
  <c r="I11" i="2"/>
  <c r="D11" i="2" s="1"/>
  <c r="I12" i="2"/>
  <c r="D12" i="2" s="1"/>
  <c r="I13" i="2"/>
  <c r="D13" i="2" s="1"/>
  <c r="I14" i="2"/>
  <c r="D14" i="2" s="1"/>
  <c r="I15" i="2"/>
  <c r="D15" i="2" s="1"/>
  <c r="I16" i="2"/>
  <c r="D16" i="2" s="1"/>
  <c r="I17" i="2"/>
  <c r="D17" i="2" s="1"/>
  <c r="I18" i="2"/>
  <c r="D18" i="2" s="1"/>
  <c r="I19" i="2"/>
  <c r="D19" i="2" s="1"/>
  <c r="I20" i="2"/>
  <c r="D20" i="2" s="1"/>
  <c r="I21" i="2"/>
  <c r="D21" i="2" s="1"/>
  <c r="I22" i="2"/>
  <c r="D22" i="2" s="1"/>
  <c r="I23" i="2"/>
  <c r="D23" i="2" s="1"/>
  <c r="I24" i="2"/>
  <c r="D24" i="2" s="1"/>
  <c r="I25" i="2"/>
  <c r="D25" i="2" s="1"/>
  <c r="I26" i="2"/>
  <c r="D26" i="2" s="1"/>
  <c r="I27" i="2"/>
  <c r="D27" i="2" s="1"/>
  <c r="I28" i="2"/>
  <c r="D28" i="2" s="1"/>
  <c r="I29" i="2"/>
  <c r="D29" i="2" s="1"/>
  <c r="I30" i="2"/>
  <c r="D30" i="2" s="1"/>
  <c r="I31" i="2"/>
  <c r="D31" i="2" s="1"/>
  <c r="I32" i="2"/>
  <c r="D32" i="2" s="1"/>
  <c r="I33" i="2"/>
  <c r="D33" i="2" s="1"/>
  <c r="I34" i="2"/>
  <c r="D34" i="2" s="1"/>
  <c r="I35" i="2"/>
  <c r="D35" i="2" s="1"/>
  <c r="I36" i="2"/>
  <c r="D36" i="2" s="1"/>
  <c r="I37" i="2"/>
  <c r="D37" i="2" s="1"/>
  <c r="I38" i="2"/>
  <c r="D38" i="2" s="1"/>
  <c r="I39" i="2"/>
  <c r="D39" i="2" s="1"/>
  <c r="I40" i="2"/>
  <c r="D40" i="2" s="1"/>
  <c r="I41" i="2"/>
  <c r="D41" i="2" s="1"/>
  <c r="I42" i="2"/>
  <c r="D42" i="2" s="1"/>
  <c r="I43" i="2"/>
  <c r="D43" i="2" s="1"/>
  <c r="I44" i="2"/>
  <c r="D44" i="2" s="1"/>
  <c r="I45" i="2"/>
  <c r="D45" i="2" s="1"/>
  <c r="I46" i="2"/>
  <c r="D46" i="2" s="1"/>
  <c r="I47" i="2"/>
  <c r="D47" i="2" s="1"/>
  <c r="I48" i="2"/>
  <c r="D48" i="2" s="1"/>
  <c r="I49" i="2"/>
  <c r="D49" i="2" s="1"/>
  <c r="I50" i="2"/>
  <c r="D50" i="2" s="1"/>
  <c r="I51" i="2"/>
  <c r="D51" i="2" s="1"/>
  <c r="I52" i="2"/>
  <c r="D52" i="2" s="1"/>
  <c r="I53" i="2"/>
  <c r="D53" i="2" s="1"/>
  <c r="I54" i="2"/>
  <c r="D54" i="2" s="1"/>
  <c r="I55" i="2"/>
  <c r="D55" i="2" s="1"/>
  <c r="I56" i="2"/>
  <c r="D56" i="2" s="1"/>
  <c r="I57" i="2"/>
  <c r="D57" i="2" s="1"/>
  <c r="I58" i="2"/>
  <c r="D58" i="2" s="1"/>
  <c r="I59" i="2"/>
  <c r="D59" i="2" s="1"/>
  <c r="I60" i="2"/>
  <c r="D60" i="2" s="1"/>
  <c r="I61" i="2"/>
  <c r="D61" i="2" s="1"/>
  <c r="I62" i="2"/>
  <c r="D62" i="2" s="1"/>
  <c r="I63" i="2"/>
  <c r="D63" i="2" s="1"/>
  <c r="I64" i="2"/>
  <c r="D64" i="2" s="1"/>
  <c r="I65" i="2"/>
  <c r="D65" i="2" s="1"/>
  <c r="I66" i="2"/>
  <c r="D66" i="2" s="1"/>
  <c r="I67" i="2"/>
  <c r="D67" i="2" s="1"/>
  <c r="I70" i="2"/>
  <c r="D70" i="2" s="1"/>
  <c r="I71" i="2"/>
  <c r="D71" i="2" s="1"/>
  <c r="I72" i="2"/>
  <c r="D72" i="2" s="1"/>
  <c r="I73" i="2"/>
  <c r="D73" i="2" s="1"/>
  <c r="I74" i="2"/>
  <c r="D74" i="2" s="1"/>
  <c r="I75" i="2"/>
  <c r="D75" i="2" s="1"/>
  <c r="I76" i="2"/>
  <c r="D76" i="2" s="1"/>
  <c r="I77" i="2"/>
  <c r="D77" i="2" s="1"/>
  <c r="I78" i="2"/>
  <c r="D78" i="2" s="1"/>
  <c r="I79" i="2"/>
  <c r="D79" i="2" s="1"/>
  <c r="I80" i="2"/>
  <c r="D80" i="2" s="1"/>
  <c r="I81" i="2"/>
  <c r="D81" i="2" s="1"/>
  <c r="I82" i="2"/>
  <c r="D82" i="2" s="1"/>
  <c r="I83" i="2"/>
  <c r="D83" i="2" s="1"/>
  <c r="I84" i="2"/>
  <c r="D84" i="2" s="1"/>
  <c r="I85" i="2"/>
  <c r="D85" i="2" s="1"/>
  <c r="I86" i="2"/>
  <c r="D86" i="2" s="1"/>
  <c r="I87" i="2"/>
  <c r="D87" i="2" s="1"/>
  <c r="I10" i="3" l="1"/>
  <c r="D3" i="2"/>
  <c r="D10" i="3" s="1"/>
  <c r="D9" i="3"/>
  <c r="I9" i="3" s="1"/>
  <c r="D8" i="3"/>
  <c r="I8" i="3" s="1"/>
</calcChain>
</file>

<file path=xl/sharedStrings.xml><?xml version="1.0" encoding="utf-8"?>
<sst xmlns="http://schemas.openxmlformats.org/spreadsheetml/2006/main" count="649" uniqueCount="178">
  <si>
    <t>Datum</t>
  </si>
  <si>
    <t>Calls + HD</t>
  </si>
  <si>
    <t>priemer: operátor/tyzden</t>
  </si>
  <si>
    <t>HD</t>
  </si>
  <si>
    <t>CC</t>
  </si>
  <si>
    <t>Failed</t>
  </si>
  <si>
    <t>Spolu dopytov</t>
  </si>
  <si>
    <t>18-22/11/2013</t>
  </si>
  <si>
    <t>25-29/11/2013</t>
  </si>
  <si>
    <t>16-20/12/2013</t>
  </si>
  <si>
    <t>21-27/12/2013</t>
  </si>
  <si>
    <t>30/12-3/1/2014</t>
  </si>
  <si>
    <t>7-10/1/2014</t>
  </si>
  <si>
    <t>13-17/1/2014</t>
  </si>
  <si>
    <t>20-24/1/2014</t>
  </si>
  <si>
    <t>priemer: operátor/deň</t>
  </si>
  <si>
    <t>Kontaktný formulár</t>
  </si>
  <si>
    <t>Hovory</t>
  </si>
  <si>
    <t>Prepadnuté do odkazovej schránky</t>
  </si>
  <si>
    <t>Požiadavky nahodené za eGOV</t>
  </si>
  <si>
    <t>Test</t>
  </si>
  <si>
    <t>Hovory (prichádzajúce a odchádzajúce)</t>
  </si>
  <si>
    <t>Aktualizácia</t>
  </si>
  <si>
    <t>Od</t>
  </si>
  <si>
    <t>Do</t>
  </si>
  <si>
    <t>ročne</t>
  </si>
  <si>
    <t>týždenne</t>
  </si>
  <si>
    <t>mesačne</t>
  </si>
  <si>
    <t>CALLS</t>
  </si>
  <si>
    <t>2-6/12/2013</t>
  </si>
  <si>
    <t>9-13/12/2013</t>
  </si>
  <si>
    <t>neevidované</t>
  </si>
  <si>
    <t>porovnanie za predchádzajúci týždeň</t>
  </si>
  <si>
    <t>zmena oproti predchádzajúcemu týždňu</t>
  </si>
  <si>
    <t>zmena oproti predchádzajúcemu mesiacu</t>
  </si>
  <si>
    <t>spolu za posledný mesiac</t>
  </si>
  <si>
    <t>spolu za posledný týždeň</t>
  </si>
  <si>
    <t>spolu za 2013</t>
  </si>
  <si>
    <t>spolu za 2014</t>
  </si>
  <si>
    <t>spolu za 2015</t>
  </si>
  <si>
    <t>porovnanie (Jún - Júl)</t>
  </si>
  <si>
    <t>Požiadavky externé (Hovory + Kontaktný formulár)</t>
  </si>
  <si>
    <t>Požiadavky interné (NASES)</t>
  </si>
  <si>
    <t>Dátum</t>
  </si>
  <si>
    <t>štátny sviatok</t>
  </si>
  <si>
    <t>Testovacie požiadavky (Globaltel + NASES KC</t>
  </si>
  <si>
    <t>Február</t>
  </si>
  <si>
    <t>Január</t>
  </si>
  <si>
    <t>Marec</t>
  </si>
  <si>
    <t>Apríl</t>
  </si>
  <si>
    <t>Máj</t>
  </si>
  <si>
    <t>Jún</t>
  </si>
  <si>
    <t>Júl</t>
  </si>
  <si>
    <t>August</t>
  </si>
  <si>
    <t>Rok 2016</t>
  </si>
  <si>
    <t>pracovný týždeň</t>
  </si>
  <si>
    <t>začiatok nového mesiaca</t>
  </si>
  <si>
    <t>Vysvetlivky</t>
  </si>
  <si>
    <t>September</t>
  </si>
  <si>
    <t>Október</t>
  </si>
  <si>
    <t>November</t>
  </si>
  <si>
    <t>Spadnuté hovory</t>
  </si>
  <si>
    <t>December</t>
  </si>
  <si>
    <t>Vybavené hovory</t>
  </si>
  <si>
    <t>Vybavené kontaktný formulár</t>
  </si>
  <si>
    <t>Vybavené hovory + 
kontaktný formulár celkom</t>
  </si>
  <si>
    <t>Vybavené hovory + kontaktný formulár celkom operátor/deň</t>
  </si>
  <si>
    <t>Volané späť</t>
  </si>
  <si>
    <t>Rok 2017</t>
  </si>
  <si>
    <t>Vybavené 
elektronické schránky</t>
  </si>
  <si>
    <t>6 hovorov</t>
  </si>
  <si>
    <t>10 hovorov</t>
  </si>
  <si>
    <t>9 hovorov</t>
  </si>
  <si>
    <t>11 hovorov</t>
  </si>
  <si>
    <t>2 hovory</t>
  </si>
  <si>
    <t>8 hovorov</t>
  </si>
  <si>
    <t>7 hovorov</t>
  </si>
  <si>
    <t>12 hovorov</t>
  </si>
  <si>
    <t>14 hovorov</t>
  </si>
  <si>
    <t>30 hovorov</t>
  </si>
  <si>
    <t>víkend - jednorázová prevádzka KC</t>
  </si>
  <si>
    <t>21 hovorov</t>
  </si>
  <si>
    <t>22 hovorov</t>
  </si>
  <si>
    <t>25 hovorov</t>
  </si>
  <si>
    <t>17 hovorov</t>
  </si>
  <si>
    <t>16 hovorov</t>
  </si>
  <si>
    <t>15 hovorov</t>
  </si>
  <si>
    <t>spolu za 2016</t>
  </si>
  <si>
    <t>nenahadzujeme už</t>
  </si>
  <si>
    <t>aktuálne za rok 2017 - otvorený rok</t>
  </si>
  <si>
    <t>ručne</t>
  </si>
  <si>
    <t>automaticky</t>
  </si>
  <si>
    <t>5 hovorov</t>
  </si>
  <si>
    <t>13 hovorov</t>
  </si>
  <si>
    <t>59 hovorov</t>
  </si>
  <si>
    <t>Rok 2018</t>
  </si>
  <si>
    <t>20 hovorov</t>
  </si>
  <si>
    <t>19 hovorov</t>
  </si>
  <si>
    <t>4 hovory</t>
  </si>
  <si>
    <t>18 hovorov</t>
  </si>
  <si>
    <t>29 hovorov</t>
  </si>
  <si>
    <t>Rok 2019</t>
  </si>
  <si>
    <t>Január 8018</t>
  </si>
  <si>
    <t>Február 6539</t>
  </si>
  <si>
    <t>Marec 7449</t>
  </si>
  <si>
    <t>Apríl 6204</t>
  </si>
  <si>
    <t>Máj 5503</t>
  </si>
  <si>
    <t>Jún 5374</t>
  </si>
  <si>
    <t>Júl 7253</t>
  </si>
  <si>
    <t>August 6031</t>
  </si>
  <si>
    <t>September 8420</t>
  </si>
  <si>
    <t>Október 8410</t>
  </si>
  <si>
    <t>November 5927</t>
  </si>
  <si>
    <t>December 4736</t>
  </si>
  <si>
    <t>24 hovorov</t>
  </si>
  <si>
    <t>34 hovorov</t>
  </si>
  <si>
    <t>Vybavené kontaktný formulár + edesk</t>
  </si>
  <si>
    <t>36 hovorov</t>
  </si>
  <si>
    <t>Rok 2020</t>
  </si>
  <si>
    <t>26 hovorov</t>
  </si>
  <si>
    <t>Vybavené kontaktný formulár, email,  eDesk</t>
  </si>
  <si>
    <t>Vybavené hovory + 
kontaktný formulár, email, eDesk celkom</t>
  </si>
  <si>
    <t>Vybavené hovory + kontaktný formulár, email, eDesk celkom operátor/deň</t>
  </si>
  <si>
    <t>23 hovorov</t>
  </si>
  <si>
    <t>27 hovorov</t>
  </si>
  <si>
    <t>32 hovorov</t>
  </si>
  <si>
    <t>Január: 6540</t>
  </si>
  <si>
    <t xml:space="preserve"> Február: 5101</t>
  </si>
  <si>
    <t>Marec: 9411</t>
  </si>
  <si>
    <t>Apríl: 7523</t>
  </si>
  <si>
    <t>Máj: 7376</t>
  </si>
  <si>
    <t>Jún: 8557</t>
  </si>
  <si>
    <t>Júl: 10284</t>
  </si>
  <si>
    <t>August: 9433</t>
  </si>
  <si>
    <t>September: 7114</t>
  </si>
  <si>
    <t>Január: 8449</t>
  </si>
  <si>
    <t>Február: 6354</t>
  </si>
  <si>
    <t>Marec: 10994</t>
  </si>
  <si>
    <t>Apríl: 6124</t>
  </si>
  <si>
    <t>Máj: 6433</t>
  </si>
  <si>
    <t>Jún: 4933</t>
  </si>
  <si>
    <t>Júl: 4851</t>
  </si>
  <si>
    <t>August: 5287</t>
  </si>
  <si>
    <t>September: 5959</t>
  </si>
  <si>
    <t>Október: 5797</t>
  </si>
  <si>
    <t>November: 5325</t>
  </si>
  <si>
    <t>December: 5907</t>
  </si>
  <si>
    <t>Október: 9130</t>
  </si>
  <si>
    <t>Rok 2021</t>
  </si>
  <si>
    <t>31 hovorov</t>
  </si>
  <si>
    <t>28 hovorov</t>
  </si>
  <si>
    <t>49 hovorov</t>
  </si>
  <si>
    <t>41 hovorov</t>
  </si>
  <si>
    <t>14 hovoro</t>
  </si>
  <si>
    <t>3 hovoroy</t>
  </si>
  <si>
    <t>25.11.201</t>
  </si>
  <si>
    <t>85 hovorov</t>
  </si>
  <si>
    <t>Rok 2022</t>
  </si>
  <si>
    <t xml:space="preserve">Január </t>
  </si>
  <si>
    <t>Rok 2023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</si>
  <si>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</si>
  <si>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</si>
  <si>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</si>
  <si>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</si>
  <si>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</si>
  <si>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</si>
  <si>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</si>
  <si>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</si>
  <si>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</si>
  <si>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</si>
  <si>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</si>
  <si>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</si>
  <si>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Rok 2024</t>
  </si>
  <si>
    <t>Rok 2025</t>
  </si>
  <si>
    <t xml:space="preserve">Február </t>
  </si>
  <si>
    <t xml:space="preserve">Marec </t>
  </si>
  <si>
    <t xml:space="preserve">Vybavené hovory + kontaktný formulár, email, eDesk celkom </t>
  </si>
  <si>
    <t>výpadok ÚKC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</si>
</sst>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9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8"/>
      <name val="Arial"/>
      <family val="2"/>
    </font>
    <font>
      <sz val="10"/>
      <name val="Arial"/>
      <family val="2"/>
      <charset val="238"/>
    </font>
    <font>
      <b/>
      <sz val="11"/>
      <color theme="0"/>
      <name val="Calibri"/>
      <family val="2"/>
      <charset val="238"/>
    </font>
    <font>
      <b/>
      <sz val="12"/>
      <color theme="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</font>
    <font>
      <i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name val="Calibri"/>
      <family val="2"/>
      <charset val="238"/>
    </font>
    <font>
      <sz val="8"/>
      <name val="Arial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/>
        <bgColor indexed="2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9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/>
      <diagonal/>
    </border>
    <border>
      <left style="thin">
        <color indexed="8"/>
      </left>
      <right/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/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double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8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double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8"/>
      </right>
      <top style="double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7" borderId="117" applyNumberFormat="0" applyFont="0" applyAlignment="0" applyProtection="0"/>
  </cellStyleXfs>
  <cellXfs count="644">
    <xf numFmtId="0" fontId="0" fillId="0" borderId="0" xfId="0"/>
    <xf numFmtId="0" fontId="1" fillId="0" borderId="0" xfId="1"/>
    <xf numFmtId="164" fontId="1" fillId="0" borderId="4" xfId="1" applyNumberFormat="1" applyBorder="1"/>
    <xf numFmtId="1" fontId="1" fillId="0" borderId="5" xfId="1" applyNumberFormat="1" applyBorder="1" applyAlignment="1">
      <alignment horizontal="center"/>
    </xf>
    <xf numFmtId="0" fontId="1" fillId="0" borderId="5" xfId="1" applyBorder="1" applyAlignment="1">
      <alignment horizontal="center"/>
    </xf>
    <xf numFmtId="1" fontId="1" fillId="0" borderId="6" xfId="1" applyNumberFormat="1" applyBorder="1" applyAlignment="1">
      <alignment horizontal="center"/>
    </xf>
    <xf numFmtId="0" fontId="1" fillId="0" borderId="7" xfId="1" applyBorder="1" applyAlignment="1">
      <alignment horizontal="right"/>
    </xf>
    <xf numFmtId="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1" fontId="1" fillId="0" borderId="9" xfId="1" applyNumberFormat="1" applyBorder="1" applyAlignment="1">
      <alignment horizontal="center"/>
    </xf>
    <xf numFmtId="0" fontId="1" fillId="0" borderId="10" xfId="1" applyBorder="1" applyAlignment="1">
      <alignment horizontal="right"/>
    </xf>
    <xf numFmtId="0" fontId="1" fillId="0" borderId="11" xfId="1" applyBorder="1" applyAlignment="1">
      <alignment horizontal="center"/>
    </xf>
    <xf numFmtId="1" fontId="1" fillId="0" borderId="11" xfId="1" applyNumberFormat="1" applyBorder="1" applyAlignment="1">
      <alignment horizontal="center"/>
    </xf>
    <xf numFmtId="1" fontId="1" fillId="0" borderId="12" xfId="1" applyNumberFormat="1" applyBorder="1" applyAlignment="1">
      <alignment horizontal="center"/>
    </xf>
    <xf numFmtId="164" fontId="1" fillId="0" borderId="7" xfId="1" applyNumberFormat="1" applyBorder="1" applyAlignment="1">
      <alignment horizontal="right"/>
    </xf>
    <xf numFmtId="1" fontId="1" fillId="0" borderId="14" xfId="1" applyNumberFormat="1" applyBorder="1" applyAlignment="1">
      <alignment horizontal="center"/>
    </xf>
    <xf numFmtId="0" fontId="1" fillId="0" borderId="14" xfId="1" applyBorder="1" applyAlignment="1">
      <alignment horizontal="center"/>
    </xf>
    <xf numFmtId="1" fontId="1" fillId="0" borderId="15" xfId="1" applyNumberFormat="1" applyBorder="1" applyAlignment="1">
      <alignment horizontal="center"/>
    </xf>
    <xf numFmtId="164" fontId="1" fillId="0" borderId="16" xfId="1" applyNumberFormat="1" applyBorder="1"/>
    <xf numFmtId="164" fontId="1" fillId="0" borderId="17" xfId="1" applyNumberFormat="1" applyBorder="1"/>
    <xf numFmtId="1" fontId="1" fillId="0" borderId="18" xfId="1" applyNumberFormat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20" xfId="1" applyBorder="1" applyAlignment="1">
      <alignment horizontal="center"/>
    </xf>
    <xf numFmtId="164" fontId="1" fillId="0" borderId="23" xfId="1" applyNumberFormat="1" applyBorder="1"/>
    <xf numFmtId="164" fontId="4" fillId="0" borderId="24" xfId="1" applyNumberFormat="1" applyFont="1" applyBorder="1"/>
    <xf numFmtId="1" fontId="4" fillId="0" borderId="25" xfId="1" applyNumberFormat="1" applyFont="1" applyBorder="1" applyAlignment="1">
      <alignment horizontal="center"/>
    </xf>
    <xf numFmtId="1" fontId="4" fillId="0" borderId="14" xfId="1" applyNumberFormat="1" applyFont="1" applyBorder="1" applyAlignment="1">
      <alignment horizontal="center"/>
    </xf>
    <xf numFmtId="0" fontId="4" fillId="0" borderId="14" xfId="1" applyFont="1" applyBorder="1" applyAlignment="1">
      <alignment horizontal="center"/>
    </xf>
    <xf numFmtId="0" fontId="4" fillId="0" borderId="19" xfId="1" applyFont="1" applyBorder="1" applyAlignment="1">
      <alignment horizontal="center"/>
    </xf>
    <xf numFmtId="1" fontId="4" fillId="0" borderId="18" xfId="1" applyNumberFormat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0" xfId="1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164" fontId="4" fillId="0" borderId="27" xfId="1" applyNumberFormat="1" applyFont="1" applyBorder="1"/>
    <xf numFmtId="1" fontId="4" fillId="0" borderId="28" xfId="1" applyNumberFormat="1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1" fillId="0" borderId="32" xfId="1" applyBorder="1" applyAlignment="1">
      <alignment horizontal="center"/>
    </xf>
    <xf numFmtId="0" fontId="1" fillId="0" borderId="22" xfId="1" applyBorder="1" applyAlignment="1">
      <alignment horizontal="center"/>
    </xf>
    <xf numFmtId="0" fontId="4" fillId="0" borderId="32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37" xfId="0" applyFont="1" applyBorder="1" applyAlignment="1">
      <alignment horizontal="center"/>
    </xf>
    <xf numFmtId="1" fontId="7" fillId="0" borderId="39" xfId="0" applyNumberFormat="1" applyFont="1" applyBorder="1" applyAlignment="1">
      <alignment horizontal="center"/>
    </xf>
    <xf numFmtId="1" fontId="7" fillId="0" borderId="40" xfId="0" applyNumberFormat="1" applyFont="1" applyBorder="1" applyAlignment="1">
      <alignment horizontal="center"/>
    </xf>
    <xf numFmtId="1" fontId="5" fillId="0" borderId="41" xfId="1" applyNumberFormat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0" borderId="42" xfId="1" applyFont="1" applyBorder="1" applyAlignment="1">
      <alignment horizontal="center"/>
    </xf>
    <xf numFmtId="1" fontId="5" fillId="0" borderId="28" xfId="1" applyNumberFormat="1" applyFont="1" applyBorder="1" applyAlignment="1">
      <alignment horizontal="center"/>
    </xf>
    <xf numFmtId="1" fontId="5" fillId="0" borderId="25" xfId="1" applyNumberFormat="1" applyFont="1" applyBorder="1" applyAlignment="1">
      <alignment horizontal="center"/>
    </xf>
    <xf numFmtId="1" fontId="5" fillId="0" borderId="35" xfId="1" applyNumberFormat="1" applyFont="1" applyBorder="1" applyAlignment="1">
      <alignment horizontal="center"/>
    </xf>
    <xf numFmtId="1" fontId="5" fillId="0" borderId="42" xfId="1" applyNumberFormat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25" xfId="1" applyFont="1" applyBorder="1" applyAlignment="1">
      <alignment horizontal="center"/>
    </xf>
    <xf numFmtId="1" fontId="4" fillId="0" borderId="35" xfId="1" applyNumberFormat="1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4" fillId="0" borderId="29" xfId="1" applyFont="1" applyBorder="1" applyAlignment="1">
      <alignment horizontal="center"/>
    </xf>
    <xf numFmtId="164" fontId="4" fillId="0" borderId="44" xfId="1" applyNumberFormat="1" applyFont="1" applyBorder="1"/>
    <xf numFmtId="0" fontId="4" fillId="0" borderId="45" xfId="1" applyFont="1" applyBorder="1" applyAlignment="1">
      <alignment horizontal="center"/>
    </xf>
    <xf numFmtId="0" fontId="6" fillId="0" borderId="45" xfId="0" applyFont="1" applyBorder="1" applyAlignment="1">
      <alignment horizontal="center"/>
    </xf>
    <xf numFmtId="164" fontId="4" fillId="0" borderId="46" xfId="1" applyNumberFormat="1" applyFont="1" applyBorder="1"/>
    <xf numFmtId="1" fontId="4" fillId="0" borderId="42" xfId="1" applyNumberFormat="1" applyFont="1" applyBorder="1" applyAlignment="1">
      <alignment horizontal="center"/>
    </xf>
    <xf numFmtId="0" fontId="4" fillId="0" borderId="47" xfId="1" applyFont="1" applyBorder="1" applyAlignment="1">
      <alignment horizontal="center"/>
    </xf>
    <xf numFmtId="164" fontId="4" fillId="0" borderId="48" xfId="1" applyNumberFormat="1" applyFont="1" applyBorder="1"/>
    <xf numFmtId="0" fontId="4" fillId="0" borderId="26" xfId="1" applyFont="1" applyBorder="1" applyAlignment="1">
      <alignment horizontal="center"/>
    </xf>
    <xf numFmtId="0" fontId="0" fillId="3" borderId="35" xfId="0" applyFill="1" applyBorder="1" applyAlignment="1">
      <alignment horizontal="center" vertical="center"/>
    </xf>
    <xf numFmtId="0" fontId="0" fillId="3" borderId="35" xfId="0" applyFill="1" applyBorder="1" applyAlignment="1">
      <alignment horizontal="center"/>
    </xf>
    <xf numFmtId="164" fontId="1" fillId="0" borderId="56" xfId="1" applyNumberFormat="1" applyBorder="1" applyAlignment="1">
      <alignment horizontal="right"/>
    </xf>
    <xf numFmtId="1" fontId="1" fillId="0" borderId="57" xfId="1" applyNumberFormat="1" applyBorder="1" applyAlignment="1">
      <alignment horizontal="center"/>
    </xf>
    <xf numFmtId="0" fontId="1" fillId="0" borderId="57" xfId="1" applyBorder="1" applyAlignment="1">
      <alignment horizontal="center"/>
    </xf>
    <xf numFmtId="0" fontId="1" fillId="0" borderId="58" xfId="1" applyBorder="1" applyAlignment="1">
      <alignment horizontal="center"/>
    </xf>
    <xf numFmtId="1" fontId="1" fillId="0" borderId="59" xfId="1" applyNumberFormat="1" applyBorder="1" applyAlignment="1">
      <alignment horizontal="center"/>
    </xf>
    <xf numFmtId="1" fontId="1" fillId="0" borderId="60" xfId="1" applyNumberFormat="1" applyBorder="1" applyAlignment="1">
      <alignment horizontal="center"/>
    </xf>
    <xf numFmtId="0" fontId="1" fillId="0" borderId="60" xfId="1" applyBorder="1" applyAlignment="1">
      <alignment horizontal="center"/>
    </xf>
    <xf numFmtId="0" fontId="1" fillId="0" borderId="61" xfId="1" applyBorder="1" applyAlignment="1">
      <alignment horizontal="center"/>
    </xf>
    <xf numFmtId="1" fontId="2" fillId="6" borderId="25" xfId="1" applyNumberFormat="1" applyFont="1" applyFill="1" applyBorder="1" applyAlignment="1">
      <alignment horizontal="center"/>
    </xf>
    <xf numFmtId="1" fontId="1" fillId="0" borderId="62" xfId="1" applyNumberFormat="1" applyBorder="1" applyAlignment="1">
      <alignment horizontal="center"/>
    </xf>
    <xf numFmtId="0" fontId="1" fillId="0" borderId="62" xfId="1" applyBorder="1" applyAlignment="1">
      <alignment horizontal="center"/>
    </xf>
    <xf numFmtId="164" fontId="1" fillId="0" borderId="63" xfId="1" applyNumberFormat="1" applyBorder="1"/>
    <xf numFmtId="0" fontId="1" fillId="0" borderId="64" xfId="1" applyBorder="1" applyAlignment="1">
      <alignment horizontal="center"/>
    </xf>
    <xf numFmtId="0" fontId="1" fillId="0" borderId="65" xfId="1" applyBorder="1" applyAlignment="1">
      <alignment horizontal="center"/>
    </xf>
    <xf numFmtId="1" fontId="2" fillId="6" borderId="35" xfId="1" applyNumberFormat="1" applyFont="1" applyFill="1" applyBorder="1" applyAlignment="1">
      <alignment horizontal="center"/>
    </xf>
    <xf numFmtId="1" fontId="1" fillId="0" borderId="66" xfId="1" applyNumberFormat="1" applyBorder="1" applyAlignment="1">
      <alignment horizontal="center"/>
    </xf>
    <xf numFmtId="0" fontId="1" fillId="0" borderId="66" xfId="1" applyBorder="1" applyAlignment="1">
      <alignment horizontal="center"/>
    </xf>
    <xf numFmtId="0" fontId="1" fillId="0" borderId="67" xfId="1" applyBorder="1" applyAlignment="1">
      <alignment horizontal="center"/>
    </xf>
    <xf numFmtId="1" fontId="1" fillId="0" borderId="68" xfId="1" applyNumberFormat="1" applyBorder="1" applyAlignment="1">
      <alignment horizontal="center"/>
    </xf>
    <xf numFmtId="164" fontId="1" fillId="6" borderId="24" xfId="1" applyNumberFormat="1" applyFill="1" applyBorder="1"/>
    <xf numFmtId="1" fontId="2" fillId="6" borderId="26" xfId="1" applyNumberFormat="1" applyFont="1" applyFill="1" applyBorder="1" applyAlignment="1">
      <alignment horizontal="center"/>
    </xf>
    <xf numFmtId="164" fontId="1" fillId="0" borderId="69" xfId="1" applyNumberFormat="1" applyBorder="1" applyAlignment="1">
      <alignment horizontal="right"/>
    </xf>
    <xf numFmtId="1" fontId="1" fillId="0" borderId="70" xfId="1" applyNumberFormat="1" applyBorder="1" applyAlignment="1">
      <alignment horizontal="center"/>
    </xf>
    <xf numFmtId="164" fontId="1" fillId="0" borderId="71" xfId="1" applyNumberFormat="1" applyBorder="1"/>
    <xf numFmtId="1" fontId="1" fillId="0" borderId="72" xfId="1" applyNumberFormat="1" applyBorder="1" applyAlignment="1">
      <alignment horizontal="center"/>
    </xf>
    <xf numFmtId="164" fontId="1" fillId="6" borderId="73" xfId="1" applyNumberFormat="1" applyFill="1" applyBorder="1" applyAlignment="1">
      <alignment horizontal="right"/>
    </xf>
    <xf numFmtId="1" fontId="2" fillId="6" borderId="45" xfId="1" applyNumberFormat="1" applyFont="1" applyFill="1" applyBorder="1" applyAlignment="1">
      <alignment horizontal="center"/>
    </xf>
    <xf numFmtId="164" fontId="1" fillId="0" borderId="74" xfId="1" applyNumberFormat="1" applyBorder="1" applyAlignment="1">
      <alignment horizontal="right"/>
    </xf>
    <xf numFmtId="1" fontId="1" fillId="0" borderId="75" xfId="1" applyNumberFormat="1" applyBorder="1" applyAlignment="1">
      <alignment horizontal="center"/>
    </xf>
    <xf numFmtId="1" fontId="1" fillId="0" borderId="76" xfId="1" applyNumberFormat="1" applyBorder="1" applyAlignment="1">
      <alignment horizontal="center"/>
    </xf>
    <xf numFmtId="1" fontId="1" fillId="0" borderId="77" xfId="1" applyNumberFormat="1" applyBorder="1" applyAlignment="1">
      <alignment horizontal="center"/>
    </xf>
    <xf numFmtId="1" fontId="1" fillId="0" borderId="78" xfId="1" applyNumberFormat="1" applyBorder="1" applyAlignment="1">
      <alignment horizontal="center"/>
    </xf>
    <xf numFmtId="164" fontId="1" fillId="0" borderId="30" xfId="1" applyNumberFormat="1" applyBorder="1" applyAlignment="1">
      <alignment horizontal="right"/>
    </xf>
    <xf numFmtId="0" fontId="1" fillId="0" borderId="31" xfId="1" applyBorder="1" applyAlignment="1">
      <alignment horizontal="center"/>
    </xf>
    <xf numFmtId="1" fontId="1" fillId="0" borderId="31" xfId="1" applyNumberFormat="1" applyBorder="1" applyAlignment="1">
      <alignment horizontal="center"/>
    </xf>
    <xf numFmtId="0" fontId="1" fillId="0" borderId="33" xfId="1" applyBorder="1" applyAlignment="1">
      <alignment horizontal="center"/>
    </xf>
    <xf numFmtId="1" fontId="1" fillId="0" borderId="79" xfId="1" applyNumberFormat="1" applyBorder="1" applyAlignment="1">
      <alignment horizontal="center"/>
    </xf>
    <xf numFmtId="0" fontId="1" fillId="0" borderId="80" xfId="1" applyBorder="1" applyAlignment="1">
      <alignment horizontal="center"/>
    </xf>
    <xf numFmtId="0" fontId="1" fillId="0" borderId="81" xfId="1" applyBorder="1" applyAlignment="1">
      <alignment horizontal="center"/>
    </xf>
    <xf numFmtId="1" fontId="2" fillId="6" borderId="83" xfId="1" applyNumberFormat="1" applyFont="1" applyFill="1" applyBorder="1" applyAlignment="1">
      <alignment horizontal="center"/>
    </xf>
    <xf numFmtId="1" fontId="2" fillId="6" borderId="84" xfId="1" applyNumberFormat="1" applyFont="1" applyFill="1" applyBorder="1" applyAlignment="1">
      <alignment horizontal="center"/>
    </xf>
    <xf numFmtId="0" fontId="1" fillId="0" borderId="53" xfId="1" applyBorder="1" applyAlignment="1">
      <alignment horizontal="center"/>
    </xf>
    <xf numFmtId="164" fontId="1" fillId="6" borderId="27" xfId="1" applyNumberFormat="1" applyFill="1" applyBorder="1"/>
    <xf numFmtId="164" fontId="1" fillId="0" borderId="85" xfId="1" applyNumberFormat="1" applyBorder="1" applyAlignment="1">
      <alignment horizontal="right"/>
    </xf>
    <xf numFmtId="1" fontId="1" fillId="0" borderId="80" xfId="1" applyNumberFormat="1" applyBorder="1" applyAlignment="1">
      <alignment horizontal="center"/>
    </xf>
    <xf numFmtId="1" fontId="1" fillId="0" borderId="82" xfId="1" applyNumberFormat="1" applyBorder="1" applyAlignment="1">
      <alignment horizontal="center"/>
    </xf>
    <xf numFmtId="164" fontId="1" fillId="6" borderId="86" xfId="1" applyNumberFormat="1" applyFill="1" applyBorder="1"/>
    <xf numFmtId="1" fontId="2" fillId="6" borderId="87" xfId="1" applyNumberFormat="1" applyFont="1" applyFill="1" applyBorder="1" applyAlignment="1">
      <alignment horizontal="center"/>
    </xf>
    <xf numFmtId="0" fontId="3" fillId="6" borderId="87" xfId="0" applyFont="1" applyFill="1" applyBorder="1" applyAlignment="1">
      <alignment horizontal="center"/>
    </xf>
    <xf numFmtId="1" fontId="7" fillId="0" borderId="88" xfId="0" applyNumberFormat="1" applyFont="1" applyBorder="1" applyAlignment="1">
      <alignment horizontal="center"/>
    </xf>
    <xf numFmtId="0" fontId="1" fillId="0" borderId="89" xfId="1" applyBorder="1" applyAlignment="1">
      <alignment horizontal="center"/>
    </xf>
    <xf numFmtId="0" fontId="3" fillId="6" borderId="83" xfId="0" applyFont="1" applyFill="1" applyBorder="1" applyAlignment="1">
      <alignment horizontal="center"/>
    </xf>
    <xf numFmtId="1" fontId="7" fillId="6" borderId="90" xfId="0" applyNumberFormat="1" applyFont="1" applyFill="1" applyBorder="1" applyAlignment="1">
      <alignment horizontal="center"/>
    </xf>
    <xf numFmtId="164" fontId="1" fillId="0" borderId="91" xfId="1" applyNumberFormat="1" applyBorder="1"/>
    <xf numFmtId="1" fontId="7" fillId="0" borderId="90" xfId="0" applyNumberFormat="1" applyFont="1" applyBorder="1" applyAlignment="1">
      <alignment horizontal="center"/>
    </xf>
    <xf numFmtId="0" fontId="1" fillId="0" borderId="92" xfId="1" applyBorder="1" applyAlignment="1">
      <alignment horizontal="center"/>
    </xf>
    <xf numFmtId="0" fontId="3" fillId="6" borderId="93" xfId="0" applyFont="1" applyFill="1" applyBorder="1" applyAlignment="1">
      <alignment horizontal="center"/>
    </xf>
    <xf numFmtId="0" fontId="3" fillId="6" borderId="94" xfId="0" applyFont="1" applyFill="1" applyBorder="1" applyAlignment="1">
      <alignment horizontal="center"/>
    </xf>
    <xf numFmtId="1" fontId="7" fillId="0" borderId="38" xfId="0" applyNumberFormat="1" applyFont="1" applyBorder="1" applyAlignment="1">
      <alignment horizontal="center"/>
    </xf>
    <xf numFmtId="1" fontId="4" fillId="0" borderId="57" xfId="1" applyNumberFormat="1" applyFont="1" applyBorder="1" applyAlignment="1">
      <alignment horizontal="center"/>
    </xf>
    <xf numFmtId="0" fontId="4" fillId="0" borderId="57" xfId="1" applyFont="1" applyBorder="1" applyAlignment="1">
      <alignment horizontal="center"/>
    </xf>
    <xf numFmtId="0" fontId="4" fillId="0" borderId="58" xfId="1" applyFont="1" applyBorder="1" applyAlignment="1">
      <alignment horizontal="center"/>
    </xf>
    <xf numFmtId="0" fontId="4" fillId="0" borderId="83" xfId="1" applyFont="1" applyBorder="1" applyAlignment="1">
      <alignment horizontal="center"/>
    </xf>
    <xf numFmtId="0" fontId="4" fillId="0" borderId="95" xfId="1" applyFont="1" applyBorder="1" applyAlignment="1">
      <alignment horizontal="center"/>
    </xf>
    <xf numFmtId="164" fontId="4" fillId="0" borderId="96" xfId="1" applyNumberFormat="1" applyFont="1" applyBorder="1"/>
    <xf numFmtId="1" fontId="4" fillId="0" borderId="84" xfId="1" applyNumberFormat="1" applyFont="1" applyBorder="1" applyAlignment="1">
      <alignment horizontal="center"/>
    </xf>
    <xf numFmtId="0" fontId="6" fillId="0" borderId="84" xfId="0" applyFont="1" applyBorder="1" applyAlignment="1">
      <alignment horizontal="center"/>
    </xf>
    <xf numFmtId="0" fontId="6" fillId="0" borderId="97" xfId="0" applyFont="1" applyBorder="1" applyAlignment="1">
      <alignment horizontal="center"/>
    </xf>
    <xf numFmtId="0" fontId="7" fillId="0" borderId="88" xfId="0" applyFont="1" applyBorder="1" applyAlignment="1">
      <alignment horizontal="center"/>
    </xf>
    <xf numFmtId="0" fontId="6" fillId="0" borderId="98" xfId="0" applyFont="1" applyBorder="1" applyAlignment="1">
      <alignment horizontal="center"/>
    </xf>
    <xf numFmtId="1" fontId="5" fillId="0" borderId="99" xfId="1" applyNumberFormat="1" applyFont="1" applyBorder="1" applyAlignment="1">
      <alignment horizontal="center"/>
    </xf>
    <xf numFmtId="1" fontId="4" fillId="0" borderId="60" xfId="1" applyNumberFormat="1" applyFont="1" applyBorder="1" applyAlignment="1">
      <alignment horizontal="center"/>
    </xf>
    <xf numFmtId="0" fontId="4" fillId="0" borderId="60" xfId="1" applyFont="1" applyBorder="1" applyAlignment="1">
      <alignment horizontal="center"/>
    </xf>
    <xf numFmtId="0" fontId="4" fillId="0" borderId="61" xfId="1" applyFont="1" applyBorder="1" applyAlignment="1">
      <alignment horizontal="center"/>
    </xf>
    <xf numFmtId="1" fontId="5" fillId="0" borderId="90" xfId="1" applyNumberFormat="1" applyFont="1" applyBorder="1" applyAlignment="1">
      <alignment horizontal="center"/>
    </xf>
    <xf numFmtId="0" fontId="4" fillId="0" borderId="92" xfId="1" applyFont="1" applyBorder="1" applyAlignment="1">
      <alignment horizontal="center"/>
    </xf>
    <xf numFmtId="1" fontId="5" fillId="0" borderId="84" xfId="1" applyNumberFormat="1" applyFont="1" applyBorder="1" applyAlignment="1">
      <alignment horizontal="center"/>
    </xf>
    <xf numFmtId="1" fontId="5" fillId="0" borderId="83" xfId="1" applyNumberFormat="1" applyFont="1" applyBorder="1" applyAlignment="1">
      <alignment horizontal="center"/>
    </xf>
    <xf numFmtId="0" fontId="0" fillId="3" borderId="28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/>
    </xf>
    <xf numFmtId="164" fontId="4" fillId="0" borderId="100" xfId="1" applyNumberFormat="1" applyFont="1" applyBorder="1"/>
    <xf numFmtId="0" fontId="0" fillId="3" borderId="83" xfId="0" applyFill="1" applyBorder="1" applyAlignment="1">
      <alignment horizontal="center" vertical="center"/>
    </xf>
    <xf numFmtId="0" fontId="0" fillId="3" borderId="83" xfId="0" applyFill="1" applyBorder="1" applyAlignment="1">
      <alignment horizontal="center"/>
    </xf>
    <xf numFmtId="0" fontId="4" fillId="0" borderId="94" xfId="1" applyFont="1" applyBorder="1" applyAlignment="1">
      <alignment horizontal="center"/>
    </xf>
    <xf numFmtId="164" fontId="4" fillId="0" borderId="101" xfId="1" applyNumberFormat="1" applyFont="1" applyBorder="1"/>
    <xf numFmtId="0" fontId="4" fillId="0" borderId="84" xfId="1" applyFont="1" applyBorder="1" applyAlignment="1">
      <alignment horizontal="center"/>
    </xf>
    <xf numFmtId="0" fontId="4" fillId="0" borderId="98" xfId="1" applyFont="1" applyBorder="1" applyAlignment="1">
      <alignment horizontal="center"/>
    </xf>
    <xf numFmtId="164" fontId="4" fillId="0" borderId="102" xfId="1" applyNumberFormat="1" applyFont="1" applyBorder="1"/>
    <xf numFmtId="1" fontId="4" fillId="0" borderId="83" xfId="1" applyNumberFormat="1" applyFont="1" applyBorder="1" applyAlignment="1">
      <alignment horizontal="center"/>
    </xf>
    <xf numFmtId="0" fontId="0" fillId="6" borderId="28" xfId="0" applyFill="1" applyBorder="1" applyAlignment="1">
      <alignment horizontal="center" vertical="center"/>
    </xf>
    <xf numFmtId="0" fontId="4" fillId="6" borderId="28" xfId="1" applyFont="1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1" fontId="5" fillId="6" borderId="28" xfId="1" applyNumberFormat="1" applyFont="1" applyFill="1" applyBorder="1" applyAlignment="1">
      <alignment horizontal="center"/>
    </xf>
    <xf numFmtId="0" fontId="4" fillId="6" borderId="29" xfId="1" applyFont="1" applyFill="1" applyBorder="1" applyAlignment="1">
      <alignment horizontal="center"/>
    </xf>
    <xf numFmtId="164" fontId="4" fillId="6" borderId="44" xfId="1" applyNumberFormat="1" applyFont="1" applyFill="1" applyBorder="1"/>
    <xf numFmtId="1" fontId="4" fillId="6" borderId="35" xfId="1" applyNumberFormat="1" applyFont="1" applyFill="1" applyBorder="1" applyAlignment="1">
      <alignment horizontal="center"/>
    </xf>
    <xf numFmtId="0" fontId="4" fillId="6" borderId="35" xfId="1" applyFont="1" applyFill="1" applyBorder="1" applyAlignment="1">
      <alignment horizontal="center"/>
    </xf>
    <xf numFmtId="1" fontId="5" fillId="6" borderId="35" xfId="1" applyNumberFormat="1" applyFont="1" applyFill="1" applyBorder="1" applyAlignment="1">
      <alignment horizontal="center"/>
    </xf>
    <xf numFmtId="0" fontId="4" fillId="6" borderId="45" xfId="1" applyFont="1" applyFill="1" applyBorder="1" applyAlignment="1">
      <alignment horizontal="center"/>
    </xf>
    <xf numFmtId="1" fontId="4" fillId="0" borderId="103" xfId="1" applyNumberFormat="1" applyFont="1" applyBorder="1" applyAlignment="1">
      <alignment horizontal="center"/>
    </xf>
    <xf numFmtId="0" fontId="4" fillId="0" borderId="103" xfId="1" applyFont="1" applyBorder="1" applyAlignment="1">
      <alignment horizontal="center"/>
    </xf>
    <xf numFmtId="1" fontId="5" fillId="0" borderId="103" xfId="1" applyNumberFormat="1" applyFont="1" applyBorder="1" applyAlignment="1">
      <alignment horizontal="center"/>
    </xf>
    <xf numFmtId="0" fontId="4" fillId="0" borderId="104" xfId="1" applyFont="1" applyBorder="1" applyAlignment="1">
      <alignment horizontal="center"/>
    </xf>
    <xf numFmtId="0" fontId="6" fillId="0" borderId="83" xfId="0" applyFont="1" applyBorder="1" applyAlignment="1">
      <alignment horizontal="center"/>
    </xf>
    <xf numFmtId="0" fontId="6" fillId="0" borderId="94" xfId="0" applyFont="1" applyBorder="1" applyAlignment="1">
      <alignment horizontal="center"/>
    </xf>
    <xf numFmtId="164" fontId="1" fillId="0" borderId="13" xfId="1" applyNumberFormat="1" applyBorder="1" applyAlignment="1">
      <alignment horizontal="right"/>
    </xf>
    <xf numFmtId="1" fontId="1" fillId="0" borderId="105" xfId="1" applyNumberFormat="1" applyBorder="1" applyAlignment="1">
      <alignment horizontal="center"/>
    </xf>
    <xf numFmtId="0" fontId="1" fillId="0" borderId="105" xfId="1" applyBorder="1" applyAlignment="1">
      <alignment horizontal="center"/>
    </xf>
    <xf numFmtId="164" fontId="1" fillId="0" borderId="23" xfId="1" applyNumberFormat="1" applyBorder="1" applyAlignment="1">
      <alignment horizontal="right"/>
    </xf>
    <xf numFmtId="1" fontId="1" fillId="0" borderId="43" xfId="1" applyNumberFormat="1" applyBorder="1" applyAlignment="1">
      <alignment horizontal="center"/>
    </xf>
    <xf numFmtId="0" fontId="1" fillId="0" borderId="43" xfId="1" applyBorder="1" applyAlignment="1">
      <alignment horizontal="center"/>
    </xf>
    <xf numFmtId="1" fontId="1" fillId="0" borderId="106" xfId="1" applyNumberFormat="1" applyBorder="1" applyAlignment="1">
      <alignment horizontal="center"/>
    </xf>
    <xf numFmtId="1" fontId="1" fillId="0" borderId="107" xfId="1" applyNumberFormat="1" applyBorder="1" applyAlignment="1">
      <alignment horizontal="center"/>
    </xf>
    <xf numFmtId="164" fontId="1" fillId="6" borderId="109" xfId="1" applyNumberFormat="1" applyFill="1" applyBorder="1" applyAlignment="1">
      <alignment horizontal="right"/>
    </xf>
    <xf numFmtId="0" fontId="2" fillId="6" borderId="83" xfId="1" applyFont="1" applyFill="1" applyBorder="1" applyAlignment="1">
      <alignment horizontal="center"/>
    </xf>
    <xf numFmtId="0" fontId="2" fillId="6" borderId="94" xfId="1" applyFont="1" applyFill="1" applyBorder="1" applyAlignment="1">
      <alignment horizontal="center"/>
    </xf>
    <xf numFmtId="1" fontId="1" fillId="0" borderId="110" xfId="1" applyNumberFormat="1" applyBorder="1" applyAlignment="1">
      <alignment horizontal="center"/>
    </xf>
    <xf numFmtId="164" fontId="1" fillId="0" borderId="42" xfId="1" applyNumberFormat="1" applyBorder="1" applyAlignment="1">
      <alignment horizontal="right"/>
    </xf>
    <xf numFmtId="0" fontId="1" fillId="0" borderId="111" xfId="1" applyBorder="1" applyAlignment="1">
      <alignment horizontal="center"/>
    </xf>
    <xf numFmtId="0" fontId="2" fillId="6" borderId="35" xfId="1" applyFont="1" applyFill="1" applyBorder="1" applyAlignment="1">
      <alignment horizontal="center"/>
    </xf>
    <xf numFmtId="0" fontId="2" fillId="6" borderId="45" xfId="1" applyFont="1" applyFill="1" applyBorder="1" applyAlignment="1">
      <alignment horizontal="center"/>
    </xf>
    <xf numFmtId="0" fontId="2" fillId="6" borderId="28" xfId="1" applyFont="1" applyFill="1" applyBorder="1" applyAlignment="1">
      <alignment horizontal="center"/>
    </xf>
    <xf numFmtId="0" fontId="2" fillId="6" borderId="29" xfId="1" applyFont="1" applyFill="1" applyBorder="1" applyAlignment="1">
      <alignment horizontal="center"/>
    </xf>
    <xf numFmtId="164" fontId="1" fillId="6" borderId="96" xfId="1" applyNumberFormat="1" applyFill="1" applyBorder="1"/>
    <xf numFmtId="1" fontId="2" fillId="6" borderId="98" xfId="1" applyNumberFormat="1" applyFont="1" applyFill="1" applyBorder="1" applyAlignment="1">
      <alignment horizontal="center"/>
    </xf>
    <xf numFmtId="164" fontId="1" fillId="0" borderId="112" xfId="1" applyNumberFormat="1" applyBorder="1" applyAlignment="1">
      <alignment horizontal="right"/>
    </xf>
    <xf numFmtId="0" fontId="1" fillId="0" borderId="113" xfId="1" applyBorder="1" applyAlignment="1">
      <alignment horizontal="center"/>
    </xf>
    <xf numFmtId="1" fontId="1" fillId="0" borderId="113" xfId="1" applyNumberFormat="1" applyBorder="1" applyAlignment="1">
      <alignment horizontal="center"/>
    </xf>
    <xf numFmtId="1" fontId="1" fillId="0" borderId="114" xfId="1" applyNumberFormat="1" applyBorder="1" applyAlignment="1">
      <alignment horizontal="center"/>
    </xf>
    <xf numFmtId="164" fontId="1" fillId="6" borderId="108" xfId="1" applyNumberFormat="1" applyFill="1" applyBorder="1" applyAlignment="1">
      <alignment horizontal="right"/>
    </xf>
    <xf numFmtId="0" fontId="2" fillId="6" borderId="42" xfId="1" applyFont="1" applyFill="1" applyBorder="1" applyAlignment="1">
      <alignment horizontal="center"/>
    </xf>
    <xf numFmtId="0" fontId="2" fillId="6" borderId="47" xfId="1" applyFont="1" applyFill="1" applyBorder="1" applyAlignment="1">
      <alignment horizontal="center"/>
    </xf>
    <xf numFmtId="164" fontId="1" fillId="0" borderId="115" xfId="1" applyNumberFormat="1" applyBorder="1"/>
    <xf numFmtId="1" fontId="1" fillId="0" borderId="116" xfId="1" applyNumberFormat="1" applyBorder="1" applyAlignment="1">
      <alignment horizontal="center"/>
    </xf>
    <xf numFmtId="164" fontId="1" fillId="6" borderId="27" xfId="1" applyNumberFormat="1" applyFill="1" applyBorder="1" applyAlignment="1">
      <alignment horizontal="right"/>
    </xf>
    <xf numFmtId="1" fontId="2" fillId="6" borderId="28" xfId="1" applyNumberFormat="1" applyFont="1" applyFill="1" applyBorder="1" applyAlignment="1">
      <alignment horizontal="center"/>
    </xf>
    <xf numFmtId="1" fontId="2" fillId="6" borderId="29" xfId="1" applyNumberFormat="1" applyFont="1" applyFill="1" applyBorder="1" applyAlignment="1">
      <alignment horizontal="center"/>
    </xf>
    <xf numFmtId="0" fontId="1" fillId="0" borderId="21" xfId="1" applyBorder="1" applyAlignment="1">
      <alignment horizontal="center"/>
    </xf>
    <xf numFmtId="1" fontId="2" fillId="6" borderId="94" xfId="1" applyNumberFormat="1" applyFont="1" applyFill="1" applyBorder="1" applyAlignment="1">
      <alignment horizontal="center"/>
    </xf>
    <xf numFmtId="164" fontId="1" fillId="6" borderId="96" xfId="1" applyNumberFormat="1" applyFill="1" applyBorder="1" applyAlignment="1">
      <alignment horizontal="right"/>
    </xf>
    <xf numFmtId="0" fontId="11" fillId="2" borderId="2" xfId="1" applyFont="1" applyFill="1" applyBorder="1" applyAlignment="1">
      <alignment horizontal="center" vertical="center"/>
    </xf>
    <xf numFmtId="0" fontId="11" fillId="2" borderId="3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 wrapText="1" shrinkToFit="1"/>
    </xf>
    <xf numFmtId="0" fontId="1" fillId="0" borderId="118" xfId="1" applyBorder="1"/>
    <xf numFmtId="164" fontId="1" fillId="6" borderId="25" xfId="1" applyNumberFormat="1" applyFill="1" applyBorder="1"/>
    <xf numFmtId="1" fontId="2" fillId="6" borderId="36" xfId="1" applyNumberFormat="1" applyFont="1" applyFill="1" applyBorder="1" applyAlignment="1">
      <alignment horizontal="center"/>
    </xf>
    <xf numFmtId="1" fontId="1" fillId="0" borderId="61" xfId="1" applyNumberFormat="1" applyBorder="1" applyAlignment="1">
      <alignment horizontal="center"/>
    </xf>
    <xf numFmtId="1" fontId="1" fillId="0" borderId="65" xfId="1" applyNumberFormat="1" applyBorder="1" applyAlignment="1">
      <alignment horizontal="center"/>
    </xf>
    <xf numFmtId="1" fontId="1" fillId="0" borderId="67" xfId="1" applyNumberFormat="1" applyBorder="1" applyAlignment="1">
      <alignment horizontal="center"/>
    </xf>
    <xf numFmtId="1" fontId="1" fillId="0" borderId="22" xfId="1" applyNumberFormat="1" applyBorder="1" applyAlignment="1">
      <alignment horizontal="center"/>
    </xf>
    <xf numFmtId="1" fontId="1" fillId="0" borderId="32" xfId="1" applyNumberFormat="1" applyBorder="1" applyAlignment="1">
      <alignment horizontal="center"/>
    </xf>
    <xf numFmtId="1" fontId="1" fillId="0" borderId="21" xfId="1" applyNumberFormat="1" applyBorder="1" applyAlignment="1">
      <alignment horizontal="center"/>
    </xf>
    <xf numFmtId="1" fontId="1" fillId="0" borderId="33" xfId="1" applyNumberFormat="1" applyBorder="1" applyAlignment="1">
      <alignment horizontal="center"/>
    </xf>
    <xf numFmtId="1" fontId="1" fillId="0" borderId="81" xfId="1" applyNumberFormat="1" applyBorder="1" applyAlignment="1">
      <alignment horizontal="center"/>
    </xf>
    <xf numFmtId="1" fontId="2" fillId="6" borderId="119" xfId="1" applyNumberFormat="1" applyFont="1" applyFill="1" applyBorder="1" applyAlignment="1">
      <alignment horizontal="center"/>
    </xf>
    <xf numFmtId="1" fontId="2" fillId="6" borderId="97" xfId="1" applyNumberFormat="1" applyFont="1" applyFill="1" applyBorder="1" applyAlignment="1">
      <alignment horizontal="center"/>
    </xf>
    <xf numFmtId="1" fontId="2" fillId="6" borderId="38" xfId="1" applyNumberFormat="1" applyFont="1" applyFill="1" applyBorder="1" applyAlignment="1">
      <alignment horizontal="center"/>
    </xf>
    <xf numFmtId="1" fontId="1" fillId="0" borderId="120" xfId="1" applyNumberFormat="1" applyBorder="1" applyAlignment="1">
      <alignment horizontal="center"/>
    </xf>
    <xf numFmtId="0" fontId="1" fillId="0" borderId="121" xfId="1" applyBorder="1" applyAlignment="1">
      <alignment horizontal="center"/>
    </xf>
    <xf numFmtId="1" fontId="1" fillId="0" borderId="123" xfId="1" applyNumberFormat="1" applyBorder="1" applyAlignment="1">
      <alignment horizontal="center"/>
    </xf>
    <xf numFmtId="1" fontId="1" fillId="0" borderId="124" xfId="1" applyNumberFormat="1" applyBorder="1" applyAlignment="1">
      <alignment horizontal="center"/>
    </xf>
    <xf numFmtId="1" fontId="1" fillId="0" borderId="125" xfId="1" applyNumberFormat="1" applyBorder="1" applyAlignment="1">
      <alignment horizontal="center"/>
    </xf>
    <xf numFmtId="0" fontId="1" fillId="0" borderId="126" xfId="1" applyBorder="1" applyAlignment="1">
      <alignment horizontal="center"/>
    </xf>
    <xf numFmtId="0" fontId="1" fillId="0" borderId="124" xfId="1" applyBorder="1" applyAlignment="1">
      <alignment horizontal="center"/>
    </xf>
    <xf numFmtId="0" fontId="1" fillId="0" borderId="123" xfId="1" applyBorder="1" applyAlignment="1">
      <alignment horizontal="center"/>
    </xf>
    <xf numFmtId="1" fontId="1" fillId="0" borderId="111" xfId="1" applyNumberFormat="1" applyBorder="1" applyAlignment="1">
      <alignment horizontal="center"/>
    </xf>
    <xf numFmtId="0" fontId="1" fillId="0" borderId="127" xfId="1" applyBorder="1" applyAlignment="1">
      <alignment horizontal="center"/>
    </xf>
    <xf numFmtId="0" fontId="1" fillId="0" borderId="128" xfId="1" applyBorder="1" applyAlignment="1">
      <alignment horizontal="center"/>
    </xf>
    <xf numFmtId="1" fontId="2" fillId="6" borderId="129" xfId="1" applyNumberFormat="1" applyFont="1" applyFill="1" applyBorder="1" applyAlignment="1">
      <alignment horizontal="center"/>
    </xf>
    <xf numFmtId="1" fontId="2" fillId="6" borderId="88" xfId="1" applyNumberFormat="1" applyFont="1" applyFill="1" applyBorder="1" applyAlignment="1">
      <alignment horizontal="center"/>
    </xf>
    <xf numFmtId="1" fontId="12" fillId="0" borderId="35" xfId="1" applyNumberFormat="1" applyFont="1" applyBorder="1" applyAlignment="1">
      <alignment horizontal="center"/>
    </xf>
    <xf numFmtId="1" fontId="12" fillId="0" borderId="25" xfId="1" applyNumberFormat="1" applyFont="1" applyBorder="1" applyAlignment="1">
      <alignment horizontal="center"/>
    </xf>
    <xf numFmtId="1" fontId="12" fillId="0" borderId="83" xfId="1" applyNumberFormat="1" applyFont="1" applyBorder="1" applyAlignment="1">
      <alignment horizontal="center"/>
    </xf>
    <xf numFmtId="1" fontId="12" fillId="0" borderId="42" xfId="1" applyNumberFormat="1" applyFont="1" applyBorder="1" applyAlignment="1">
      <alignment horizontal="center"/>
    </xf>
    <xf numFmtId="164" fontId="1" fillId="6" borderId="118" xfId="1" applyNumberFormat="1" applyFill="1" applyBorder="1"/>
    <xf numFmtId="164" fontId="1" fillId="0" borderId="126" xfId="1" applyNumberFormat="1" applyBorder="1"/>
    <xf numFmtId="164" fontId="1" fillId="0" borderId="123" xfId="1" applyNumberFormat="1" applyBorder="1"/>
    <xf numFmtId="164" fontId="1" fillId="0" borderId="120" xfId="1" applyNumberFormat="1" applyBorder="1"/>
    <xf numFmtId="164" fontId="1" fillId="0" borderId="131" xfId="1" applyNumberFormat="1" applyBorder="1"/>
    <xf numFmtId="164" fontId="4" fillId="0" borderId="122" xfId="1" applyNumberFormat="1" applyFont="1" applyBorder="1"/>
    <xf numFmtId="164" fontId="4" fillId="0" borderId="129" xfId="1" applyNumberFormat="1" applyFont="1" applyBorder="1"/>
    <xf numFmtId="164" fontId="4" fillId="0" borderId="88" xfId="1" applyNumberFormat="1" applyFont="1" applyBorder="1"/>
    <xf numFmtId="164" fontId="4" fillId="0" borderId="39" xfId="1" applyNumberFormat="1" applyFont="1" applyBorder="1"/>
    <xf numFmtId="164" fontId="4" fillId="0" borderId="90" xfId="1" applyNumberFormat="1" applyFont="1" applyBorder="1"/>
    <xf numFmtId="164" fontId="4" fillId="6" borderId="122" xfId="1" applyNumberFormat="1" applyFont="1" applyFill="1" applyBorder="1"/>
    <xf numFmtId="164" fontId="4" fillId="0" borderId="49" xfId="1" applyNumberFormat="1" applyFont="1" applyBorder="1"/>
    <xf numFmtId="0" fontId="11" fillId="2" borderId="132" xfId="1" applyFont="1" applyFill="1" applyBorder="1" applyAlignment="1">
      <alignment horizontal="center" vertical="center"/>
    </xf>
    <xf numFmtId="0" fontId="11" fillId="2" borderId="132" xfId="1" applyFont="1" applyFill="1" applyBorder="1" applyAlignment="1">
      <alignment horizontal="center" vertical="center" wrapText="1" shrinkToFit="1"/>
    </xf>
    <xf numFmtId="0" fontId="11" fillId="2" borderId="132" xfId="1" applyFont="1" applyFill="1" applyBorder="1" applyAlignment="1">
      <alignment horizontal="center" vertical="center" wrapText="1"/>
    </xf>
    <xf numFmtId="164" fontId="1" fillId="0" borderId="13" xfId="1" applyNumberFormat="1" applyBorder="1"/>
    <xf numFmtId="164" fontId="1" fillId="0" borderId="135" xfId="1" applyNumberFormat="1" applyBorder="1" applyAlignment="1">
      <alignment horizontal="right"/>
    </xf>
    <xf numFmtId="1" fontId="2" fillId="0" borderId="52" xfId="1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" fontId="2" fillId="0" borderId="0" xfId="1" applyNumberFormat="1" applyFont="1" applyAlignment="1">
      <alignment horizontal="center" vertical="center"/>
    </xf>
    <xf numFmtId="1" fontId="2" fillId="0" borderId="54" xfId="1" applyNumberFormat="1" applyFont="1" applyBorder="1" applyAlignment="1">
      <alignment horizontal="center" vertical="center"/>
    </xf>
    <xf numFmtId="1" fontId="2" fillId="0" borderId="55" xfId="1" applyNumberFormat="1" applyFont="1" applyBorder="1" applyAlignment="1">
      <alignment horizontal="center" vertical="center"/>
    </xf>
    <xf numFmtId="0" fontId="1" fillId="7" borderId="136" xfId="2" applyFont="1" applyBorder="1" applyAlignment="1">
      <alignment horizontal="left" vertical="center" wrapText="1"/>
    </xf>
    <xf numFmtId="0" fontId="1" fillId="7" borderId="136" xfId="2" applyFont="1" applyBorder="1" applyAlignment="1">
      <alignment horizontal="left" vertical="center"/>
    </xf>
    <xf numFmtId="0" fontId="1" fillId="7" borderId="132" xfId="2" applyFont="1" applyBorder="1" applyAlignment="1">
      <alignment horizontal="left" vertical="center"/>
    </xf>
    <xf numFmtId="164" fontId="1" fillId="0" borderId="139" xfId="1" applyNumberFormat="1" applyBorder="1"/>
    <xf numFmtId="164" fontId="4" fillId="0" borderId="109" xfId="1" applyNumberFormat="1" applyFont="1" applyBorder="1"/>
    <xf numFmtId="164" fontId="4" fillId="0" borderId="86" xfId="1" applyNumberFormat="1" applyFont="1" applyBorder="1"/>
    <xf numFmtId="164" fontId="4" fillId="0" borderId="140" xfId="1" applyNumberFormat="1" applyFont="1" applyBorder="1"/>
    <xf numFmtId="164" fontId="4" fillId="0" borderId="141" xfId="1" applyNumberFormat="1" applyFont="1" applyBorder="1"/>
    <xf numFmtId="164" fontId="4" fillId="0" borderId="142" xfId="1" applyNumberFormat="1" applyFont="1" applyBorder="1"/>
    <xf numFmtId="164" fontId="4" fillId="0" borderId="54" xfId="1" applyNumberFormat="1" applyFont="1" applyBorder="1"/>
    <xf numFmtId="164" fontId="4" fillId="0" borderId="143" xfId="1" applyNumberFormat="1" applyFont="1" applyBorder="1"/>
    <xf numFmtId="164" fontId="4" fillId="0" borderId="144" xfId="1" applyNumberFormat="1" applyFont="1" applyBorder="1"/>
    <xf numFmtId="164" fontId="4" fillId="0" borderId="145" xfId="1" applyNumberFormat="1" applyFont="1" applyBorder="1"/>
    <xf numFmtId="164" fontId="4" fillId="0" borderId="146" xfId="1" applyNumberFormat="1" applyFont="1" applyBorder="1"/>
    <xf numFmtId="164" fontId="4" fillId="0" borderId="147" xfId="1" applyNumberFormat="1" applyFont="1" applyBorder="1"/>
    <xf numFmtId="164" fontId="4" fillId="0" borderId="148" xfId="1" applyNumberFormat="1" applyFont="1" applyBorder="1"/>
    <xf numFmtId="164" fontId="4" fillId="6" borderId="143" xfId="1" applyNumberFormat="1" applyFont="1" applyFill="1" applyBorder="1"/>
    <xf numFmtId="164" fontId="4" fillId="0" borderId="149" xfId="1" applyNumberFormat="1" applyFont="1" applyBorder="1"/>
    <xf numFmtId="164" fontId="4" fillId="0" borderId="150" xfId="1" applyNumberFormat="1" applyFont="1" applyBorder="1"/>
    <xf numFmtId="164" fontId="4" fillId="0" borderId="28" xfId="1" applyNumberFormat="1" applyFont="1" applyBorder="1"/>
    <xf numFmtId="164" fontId="4" fillId="0" borderId="35" xfId="1" applyNumberFormat="1" applyFont="1" applyBorder="1"/>
    <xf numFmtId="164" fontId="4" fillId="0" borderId="83" xfId="1" applyNumberFormat="1" applyFont="1" applyBorder="1"/>
    <xf numFmtId="164" fontId="4" fillId="0" borderId="84" xfId="1" applyNumberFormat="1" applyFont="1" applyBorder="1"/>
    <xf numFmtId="164" fontId="4" fillId="0" borderId="25" xfId="1" applyNumberFormat="1" applyFont="1" applyBorder="1"/>
    <xf numFmtId="164" fontId="4" fillId="0" borderId="87" xfId="1" applyNumberFormat="1" applyFont="1" applyBorder="1"/>
    <xf numFmtId="164" fontId="4" fillId="0" borderId="103" xfId="1" applyNumberFormat="1" applyFont="1" applyBorder="1"/>
    <xf numFmtId="164" fontId="4" fillId="6" borderId="28" xfId="1" applyNumberFormat="1" applyFont="1" applyFill="1" applyBorder="1"/>
    <xf numFmtId="164" fontId="4" fillId="0" borderId="151" xfId="1" applyNumberFormat="1" applyFont="1" applyBorder="1"/>
    <xf numFmtId="164" fontId="4" fillId="0" borderId="152" xfId="1" applyNumberFormat="1" applyFont="1" applyBorder="1"/>
    <xf numFmtId="14" fontId="8" fillId="5" borderId="130" xfId="0" applyNumberFormat="1" applyFont="1" applyFill="1" applyBorder="1" applyAlignment="1">
      <alignment horizontal="center" vertical="center"/>
    </xf>
    <xf numFmtId="14" fontId="8" fillId="5" borderId="134" xfId="0" applyNumberFormat="1" applyFont="1" applyFill="1" applyBorder="1" applyAlignment="1">
      <alignment horizontal="center" vertical="center"/>
    </xf>
    <xf numFmtId="164" fontId="6" fillId="6" borderId="44" xfId="1" applyNumberFormat="1" applyFont="1" applyFill="1" applyBorder="1"/>
    <xf numFmtId="164" fontId="6" fillId="6" borderId="122" xfId="1" applyNumberFormat="1" applyFont="1" applyFill="1" applyBorder="1"/>
    <xf numFmtId="1" fontId="6" fillId="6" borderId="35" xfId="1" applyNumberFormat="1" applyFont="1" applyFill="1" applyBorder="1" applyAlignment="1">
      <alignment horizontal="center"/>
    </xf>
    <xf numFmtId="0" fontId="6" fillId="6" borderId="35" xfId="0" applyFont="1" applyFill="1" applyBorder="1" applyAlignment="1">
      <alignment horizontal="center"/>
    </xf>
    <xf numFmtId="1" fontId="7" fillId="6" borderId="35" xfId="1" applyNumberFormat="1" applyFont="1" applyFill="1" applyBorder="1" applyAlignment="1">
      <alignment horizontal="center"/>
    </xf>
    <xf numFmtId="0" fontId="6" fillId="6" borderId="45" xfId="0" applyFont="1" applyFill="1" applyBorder="1" applyAlignment="1">
      <alignment horizontal="center"/>
    </xf>
    <xf numFmtId="164" fontId="6" fillId="6" borderId="129" xfId="1" applyNumberFormat="1" applyFont="1" applyFill="1" applyBorder="1"/>
    <xf numFmtId="1" fontId="6" fillId="6" borderId="83" xfId="1" applyNumberFormat="1" applyFont="1" applyFill="1" applyBorder="1" applyAlignment="1">
      <alignment horizontal="center"/>
    </xf>
    <xf numFmtId="0" fontId="6" fillId="6" borderId="83" xfId="1" applyFont="1" applyFill="1" applyBorder="1" applyAlignment="1">
      <alignment horizontal="center"/>
    </xf>
    <xf numFmtId="1" fontId="7" fillId="6" borderId="83" xfId="1" applyNumberFormat="1" applyFont="1" applyFill="1" applyBorder="1" applyAlignment="1">
      <alignment horizontal="center"/>
    </xf>
    <xf numFmtId="0" fontId="6" fillId="6" borderId="94" xfId="1" applyFont="1" applyFill="1" applyBorder="1" applyAlignment="1">
      <alignment horizontal="center"/>
    </xf>
    <xf numFmtId="164" fontId="6" fillId="6" borderId="100" xfId="1" applyNumberFormat="1" applyFont="1" applyFill="1" applyBorder="1"/>
    <xf numFmtId="164" fontId="4" fillId="0" borderId="153" xfId="1" applyNumberFormat="1" applyFont="1" applyBorder="1"/>
    <xf numFmtId="0" fontId="6" fillId="0" borderId="42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0" xfId="0" applyAlignment="1">
      <alignment horizontal="center"/>
    </xf>
    <xf numFmtId="0" fontId="0" fillId="6" borderId="35" xfId="0" applyFill="1" applyBorder="1" applyAlignment="1">
      <alignment horizontal="center"/>
    </xf>
    <xf numFmtId="0" fontId="0" fillId="0" borderId="83" xfId="0" applyBorder="1" applyAlignment="1">
      <alignment horizontal="center"/>
    </xf>
    <xf numFmtId="0" fontId="3" fillId="6" borderId="25" xfId="0" applyFont="1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10" fillId="2" borderId="157" xfId="1" applyFont="1" applyFill="1" applyBorder="1" applyAlignment="1">
      <alignment horizontal="center" vertical="center" wrapText="1"/>
    </xf>
    <xf numFmtId="0" fontId="10" fillId="2" borderId="158" xfId="1" applyFont="1" applyFill="1" applyBorder="1" applyAlignment="1">
      <alignment horizontal="center" vertical="center" wrapText="1" shrinkToFit="1"/>
    </xf>
    <xf numFmtId="0" fontId="10" fillId="2" borderId="158" xfId="1" applyFont="1" applyFill="1" applyBorder="1" applyAlignment="1">
      <alignment horizontal="center" vertical="center" wrapText="1"/>
    </xf>
    <xf numFmtId="0" fontId="10" fillId="2" borderId="159" xfId="1" applyFont="1" applyFill="1" applyBorder="1" applyAlignment="1">
      <alignment horizontal="center" vertical="center" wrapText="1"/>
    </xf>
    <xf numFmtId="0" fontId="1" fillId="7" borderId="51" xfId="2" applyFont="1" applyBorder="1" applyAlignment="1">
      <alignment horizontal="left" vertical="center" wrapText="1"/>
    </xf>
    <xf numFmtId="0" fontId="13" fillId="4" borderId="50" xfId="0" applyFont="1" applyFill="1" applyBorder="1" applyAlignment="1">
      <alignment horizontal="center" vertical="center" wrapText="1"/>
    </xf>
    <xf numFmtId="0" fontId="13" fillId="4" borderId="130" xfId="0" applyFont="1" applyFill="1" applyBorder="1" applyAlignment="1">
      <alignment horizontal="center" vertical="center" wrapText="1"/>
    </xf>
    <xf numFmtId="0" fontId="0" fillId="6" borderId="161" xfId="0" applyFill="1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28" xfId="0" applyBorder="1" applyAlignment="1">
      <alignment horizontal="center"/>
    </xf>
    <xf numFmtId="14" fontId="8" fillId="5" borderId="50" xfId="0" applyNumberFormat="1" applyFont="1" applyFill="1" applyBorder="1" applyAlignment="1">
      <alignment horizontal="center" vertical="center"/>
    </xf>
    <xf numFmtId="14" fontId="8" fillId="5" borderId="137" xfId="0" applyNumberFormat="1" applyFont="1" applyFill="1" applyBorder="1" applyAlignment="1">
      <alignment horizontal="center" vertical="center"/>
    </xf>
    <xf numFmtId="0" fontId="0" fillId="0" borderId="103" xfId="0" applyBorder="1" applyAlignment="1">
      <alignment horizontal="center"/>
    </xf>
    <xf numFmtId="0" fontId="0" fillId="6" borderId="83" xfId="0" applyFill="1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42" xfId="0" applyBorder="1" applyAlignment="1">
      <alignment horizontal="center"/>
    </xf>
    <xf numFmtId="14" fontId="14" fillId="5" borderId="160" xfId="0" applyNumberFormat="1" applyFont="1" applyFill="1" applyBorder="1" applyAlignment="1">
      <alignment vertical="center"/>
    </xf>
    <xf numFmtId="14" fontId="14" fillId="5" borderId="29" xfId="0" applyNumberFormat="1" applyFont="1" applyFill="1" applyBorder="1" applyAlignment="1">
      <alignment vertical="center" wrapText="1"/>
    </xf>
    <xf numFmtId="14" fontId="14" fillId="5" borderId="44" xfId="0" applyNumberFormat="1" applyFont="1" applyFill="1" applyBorder="1" applyAlignment="1">
      <alignment vertical="center"/>
    </xf>
    <xf numFmtId="14" fontId="14" fillId="5" borderId="45" xfId="0" applyNumberFormat="1" applyFont="1" applyFill="1" applyBorder="1" applyAlignment="1">
      <alignment vertical="center" wrapText="1"/>
    </xf>
    <xf numFmtId="14" fontId="14" fillId="5" borderId="46" xfId="0" applyNumberFormat="1" applyFont="1" applyFill="1" applyBorder="1" applyAlignment="1">
      <alignment vertical="center"/>
    </xf>
    <xf numFmtId="14" fontId="14" fillId="5" borderId="47" xfId="0" applyNumberFormat="1" applyFont="1" applyFill="1" applyBorder="1" applyAlignment="1">
      <alignment vertical="center"/>
    </xf>
    <xf numFmtId="14" fontId="14" fillId="5" borderId="154" xfId="0" applyNumberFormat="1" applyFont="1" applyFill="1" applyBorder="1" applyAlignment="1">
      <alignment vertical="center"/>
    </xf>
    <xf numFmtId="14" fontId="14" fillId="5" borderId="137" xfId="0" applyNumberFormat="1" applyFont="1" applyFill="1" applyBorder="1" applyAlignment="1">
      <alignment vertical="center"/>
    </xf>
    <xf numFmtId="14" fontId="14" fillId="5" borderId="155" xfId="0" applyNumberFormat="1" applyFont="1" applyFill="1" applyBorder="1" applyAlignment="1">
      <alignment vertical="center"/>
    </xf>
    <xf numFmtId="0" fontId="0" fillId="0" borderId="84" xfId="0" applyBorder="1" applyAlignment="1">
      <alignment horizontal="center"/>
    </xf>
    <xf numFmtId="0" fontId="0" fillId="6" borderId="161" xfId="0" applyFill="1" applyBorder="1" applyAlignment="1">
      <alignment horizontal="center" wrapText="1"/>
    </xf>
    <xf numFmtId="0" fontId="0" fillId="6" borderId="161" xfId="0" applyFill="1" applyBorder="1" applyAlignment="1">
      <alignment horizontal="center" vertical="center"/>
    </xf>
    <xf numFmtId="0" fontId="11" fillId="9" borderId="132" xfId="1" applyFont="1" applyFill="1" applyBorder="1" applyAlignment="1">
      <alignment horizontal="center" vertical="center"/>
    </xf>
    <xf numFmtId="0" fontId="11" fillId="9" borderId="132" xfId="1" applyFont="1" applyFill="1" applyBorder="1" applyAlignment="1">
      <alignment horizontal="center" vertical="center" wrapText="1"/>
    </xf>
    <xf numFmtId="0" fontId="11" fillId="9" borderId="132" xfId="1" applyFont="1" applyFill="1" applyBorder="1" applyAlignment="1">
      <alignment horizontal="center" vertical="center" wrapText="1" shrinkToFit="1"/>
    </xf>
    <xf numFmtId="0" fontId="0" fillId="0" borderId="166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6" borderId="166" xfId="0" applyFill="1" applyBorder="1" applyAlignment="1">
      <alignment horizontal="center"/>
    </xf>
    <xf numFmtId="0" fontId="0" fillId="0" borderId="168" xfId="0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97" xfId="0" applyBorder="1" applyAlignment="1">
      <alignment horizontal="center"/>
    </xf>
    <xf numFmtId="0" fontId="3" fillId="6" borderId="28" xfId="0" applyFont="1" applyFill="1" applyBorder="1" applyAlignment="1">
      <alignment horizontal="center"/>
    </xf>
    <xf numFmtId="0" fontId="0" fillId="6" borderId="170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6" borderId="119" xfId="0" applyFill="1" applyBorder="1" applyAlignment="1">
      <alignment horizontal="center"/>
    </xf>
    <xf numFmtId="0" fontId="0" fillId="6" borderId="37" xfId="0" applyFill="1" applyBorder="1" applyAlignment="1">
      <alignment horizontal="center"/>
    </xf>
    <xf numFmtId="0" fontId="0" fillId="0" borderId="172" xfId="0" applyBorder="1" applyAlignment="1">
      <alignment horizontal="center"/>
    </xf>
    <xf numFmtId="0" fontId="0" fillId="10" borderId="169" xfId="0" applyFill="1" applyBorder="1" applyAlignment="1">
      <alignment horizontal="center"/>
    </xf>
    <xf numFmtId="0" fontId="3" fillId="10" borderId="169" xfId="0" applyFont="1" applyFill="1" applyBorder="1" applyAlignment="1">
      <alignment horizontal="center"/>
    </xf>
    <xf numFmtId="0" fontId="0" fillId="10" borderId="155" xfId="0" applyFill="1" applyBorder="1" applyAlignment="1">
      <alignment horizontal="center"/>
    </xf>
    <xf numFmtId="0" fontId="3" fillId="0" borderId="0" xfId="0" applyFont="1"/>
    <xf numFmtId="164" fontId="1" fillId="6" borderId="174" xfId="1" applyNumberFormat="1" applyFill="1" applyBorder="1" applyAlignment="1">
      <alignment horizontal="center"/>
    </xf>
    <xf numFmtId="164" fontId="1" fillId="0" borderId="39" xfId="1" applyNumberFormat="1" applyBorder="1" applyAlignment="1">
      <alignment horizontal="center"/>
    </xf>
    <xf numFmtId="164" fontId="1" fillId="0" borderId="122" xfId="1" applyNumberFormat="1" applyBorder="1" applyAlignment="1">
      <alignment horizontal="center"/>
    </xf>
    <xf numFmtId="164" fontId="1" fillId="6" borderId="122" xfId="1" applyNumberFormat="1" applyFill="1" applyBorder="1" applyAlignment="1">
      <alignment horizontal="center"/>
    </xf>
    <xf numFmtId="164" fontId="1" fillId="0" borderId="129" xfId="1" applyNumberFormat="1" applyBorder="1" applyAlignment="1">
      <alignment horizontal="center"/>
    </xf>
    <xf numFmtId="164" fontId="1" fillId="0" borderId="49" xfId="1" applyNumberFormat="1" applyBorder="1" applyAlignment="1">
      <alignment horizontal="center"/>
    </xf>
    <xf numFmtId="164" fontId="1" fillId="10" borderId="164" xfId="1" applyNumberFormat="1" applyFill="1" applyBorder="1" applyAlignment="1">
      <alignment horizontal="center"/>
    </xf>
    <xf numFmtId="164" fontId="1" fillId="0" borderId="152" xfId="1" applyNumberFormat="1" applyBorder="1" applyAlignment="1">
      <alignment horizontal="center"/>
    </xf>
    <xf numFmtId="164" fontId="1" fillId="6" borderId="129" xfId="1" applyNumberFormat="1" applyFill="1" applyBorder="1" applyAlignment="1">
      <alignment horizontal="center"/>
    </xf>
    <xf numFmtId="164" fontId="1" fillId="6" borderId="39" xfId="1" applyNumberFormat="1" applyFill="1" applyBorder="1" applyAlignment="1">
      <alignment horizontal="center"/>
    </xf>
    <xf numFmtId="164" fontId="1" fillId="0" borderId="90" xfId="1" applyNumberFormat="1" applyBorder="1" applyAlignment="1">
      <alignment horizontal="center"/>
    </xf>
    <xf numFmtId="164" fontId="1" fillId="0" borderId="165" xfId="1" applyNumberFormat="1" applyBorder="1" applyAlignment="1">
      <alignment horizontal="center"/>
    </xf>
    <xf numFmtId="164" fontId="1" fillId="0" borderId="88" xfId="1" applyNumberFormat="1" applyBorder="1" applyAlignment="1">
      <alignment horizontal="center"/>
    </xf>
    <xf numFmtId="164" fontId="1" fillId="0" borderId="38" xfId="1" applyNumberFormat="1" applyBorder="1" applyAlignment="1">
      <alignment horizontal="center"/>
    </xf>
    <xf numFmtId="0" fontId="0" fillId="0" borderId="118" xfId="0" applyBorder="1"/>
    <xf numFmtId="0" fontId="0" fillId="10" borderId="0" xfId="0" applyFill="1"/>
    <xf numFmtId="164" fontId="1" fillId="10" borderId="40" xfId="1" applyNumberFormat="1" applyFill="1" applyBorder="1" applyAlignment="1">
      <alignment horizontal="center"/>
    </xf>
    <xf numFmtId="0" fontId="0" fillId="10" borderId="175" xfId="0" applyFill="1" applyBorder="1" applyAlignment="1">
      <alignment horizontal="center"/>
    </xf>
    <xf numFmtId="0" fontId="3" fillId="10" borderId="175" xfId="0" applyFont="1" applyFill="1" applyBorder="1" applyAlignment="1">
      <alignment horizontal="center"/>
    </xf>
    <xf numFmtId="0" fontId="0" fillId="10" borderId="176" xfId="0" applyFill="1" applyBorder="1" applyAlignment="1">
      <alignment horizontal="center"/>
    </xf>
    <xf numFmtId="164" fontId="1" fillId="0" borderId="84" xfId="1" applyNumberFormat="1" applyBorder="1" applyAlignment="1">
      <alignment horizontal="center"/>
    </xf>
    <xf numFmtId="164" fontId="1" fillId="0" borderId="35" xfId="1" applyNumberFormat="1" applyBorder="1" applyAlignment="1">
      <alignment horizontal="center"/>
    </xf>
    <xf numFmtId="164" fontId="1" fillId="0" borderId="25" xfId="1" applyNumberFormat="1" applyBorder="1" applyAlignment="1">
      <alignment horizontal="center"/>
    </xf>
    <xf numFmtId="164" fontId="1" fillId="0" borderId="83" xfId="1" applyNumberFormat="1" applyBorder="1" applyAlignment="1">
      <alignment horizontal="center"/>
    </xf>
    <xf numFmtId="0" fontId="0" fillId="8" borderId="0" xfId="0" applyFill="1"/>
    <xf numFmtId="164" fontId="1" fillId="6" borderId="35" xfId="1" applyNumberFormat="1" applyFill="1" applyBorder="1" applyAlignment="1">
      <alignment horizontal="center"/>
    </xf>
    <xf numFmtId="0" fontId="3" fillId="6" borderId="35" xfId="0" applyFont="1" applyFill="1" applyBorder="1" applyAlignment="1">
      <alignment horizontal="center"/>
    </xf>
    <xf numFmtId="164" fontId="1" fillId="6" borderId="28" xfId="1" applyNumberFormat="1" applyFill="1" applyBorder="1" applyAlignment="1">
      <alignment horizontal="center"/>
    </xf>
    <xf numFmtId="164" fontId="1" fillId="0" borderId="42" xfId="1" applyNumberFormat="1" applyBorder="1" applyAlignment="1">
      <alignment horizontal="center"/>
    </xf>
    <xf numFmtId="164" fontId="1" fillId="10" borderId="177" xfId="1" applyNumberFormat="1" applyFill="1" applyBorder="1" applyAlignment="1">
      <alignment horizontal="center"/>
    </xf>
    <xf numFmtId="0" fontId="0" fillId="10" borderId="177" xfId="0" applyFill="1" applyBorder="1" applyAlignment="1">
      <alignment horizontal="center"/>
    </xf>
    <xf numFmtId="0" fontId="0" fillId="10" borderId="154" xfId="0" applyFill="1" applyBorder="1" applyAlignment="1">
      <alignment horizontal="center"/>
    </xf>
    <xf numFmtId="0" fontId="3" fillId="10" borderId="177" xfId="0" applyFont="1" applyFill="1" applyBorder="1" applyAlignment="1">
      <alignment horizontal="center"/>
    </xf>
    <xf numFmtId="164" fontId="1" fillId="0" borderId="175" xfId="1" applyNumberFormat="1" applyBorder="1" applyAlignment="1">
      <alignment horizontal="center"/>
    </xf>
    <xf numFmtId="0" fontId="0" fillId="0" borderId="175" xfId="0" applyBorder="1" applyAlignment="1">
      <alignment horizontal="center"/>
    </xf>
    <xf numFmtId="164" fontId="1" fillId="0" borderId="163" xfId="1" applyNumberFormat="1" applyBorder="1" applyAlignment="1">
      <alignment horizontal="center"/>
    </xf>
    <xf numFmtId="164" fontId="1" fillId="0" borderId="162" xfId="1" applyNumberFormat="1" applyBorder="1" applyAlignment="1">
      <alignment horizontal="center"/>
    </xf>
    <xf numFmtId="164" fontId="1" fillId="10" borderId="28" xfId="1" applyNumberFormat="1" applyFill="1" applyBorder="1" applyAlignment="1">
      <alignment horizontal="center"/>
    </xf>
    <xf numFmtId="0" fontId="0" fillId="10" borderId="28" xfId="0" applyFill="1" applyBorder="1" applyAlignment="1">
      <alignment horizontal="center"/>
    </xf>
    <xf numFmtId="0" fontId="3" fillId="10" borderId="28" xfId="0" applyFont="1" applyFill="1" applyBorder="1" applyAlignment="1">
      <alignment horizontal="center"/>
    </xf>
    <xf numFmtId="0" fontId="0" fillId="0" borderId="97" xfId="0" applyBorder="1" applyAlignment="1">
      <alignment horizontal="center" vertical="center"/>
    </xf>
    <xf numFmtId="0" fontId="0" fillId="0" borderId="166" xfId="0" applyBorder="1" applyAlignment="1">
      <alignment horizontal="center" vertical="center"/>
    </xf>
    <xf numFmtId="0" fontId="0" fillId="0" borderId="119" xfId="0" applyBorder="1" applyAlignment="1">
      <alignment horizontal="center" vertical="center"/>
    </xf>
    <xf numFmtId="0" fontId="0" fillId="10" borderId="176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68" xfId="0" applyBorder="1" applyAlignment="1">
      <alignment horizontal="center" vertical="center"/>
    </xf>
    <xf numFmtId="0" fontId="0" fillId="0" borderId="167" xfId="0" applyBorder="1" applyAlignment="1">
      <alignment horizontal="center" vertical="center"/>
    </xf>
    <xf numFmtId="0" fontId="0" fillId="10" borderId="154" xfId="0" applyFill="1" applyBorder="1" applyAlignment="1">
      <alignment horizontal="center" vertical="center"/>
    </xf>
    <xf numFmtId="0" fontId="0" fillId="6" borderId="166" xfId="0" applyFill="1" applyBorder="1" applyAlignment="1">
      <alignment horizontal="center" vertical="center"/>
    </xf>
    <xf numFmtId="0" fontId="0" fillId="10" borderId="36" xfId="0" applyFill="1" applyBorder="1" applyAlignment="1">
      <alignment horizontal="center" vertical="center"/>
    </xf>
    <xf numFmtId="0" fontId="0" fillId="0" borderId="176" xfId="0" applyBorder="1" applyAlignment="1">
      <alignment horizontal="center" vertical="center"/>
    </xf>
    <xf numFmtId="0" fontId="0" fillId="6" borderId="178" xfId="0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6" borderId="45" xfId="0" applyFill="1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10" borderId="179" xfId="0" applyFill="1" applyBorder="1" applyAlignment="1">
      <alignment horizontal="center"/>
    </xf>
    <xf numFmtId="0" fontId="0" fillId="0" borderId="104" xfId="0" applyBorder="1" applyAlignment="1">
      <alignment horizontal="center"/>
    </xf>
    <xf numFmtId="0" fontId="0" fillId="10" borderId="134" xfId="0" applyFill="1" applyBorder="1" applyAlignment="1">
      <alignment horizontal="center"/>
    </xf>
    <xf numFmtId="0" fontId="0" fillId="6" borderId="94" xfId="0" applyFill="1" applyBorder="1" applyAlignment="1">
      <alignment horizontal="center"/>
    </xf>
    <xf numFmtId="0" fontId="0" fillId="6" borderId="26" xfId="0" applyFill="1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93" xfId="0" applyBorder="1" applyAlignment="1">
      <alignment horizontal="center"/>
    </xf>
    <xf numFmtId="0" fontId="0" fillId="0" borderId="180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10" borderId="130" xfId="0" applyFill="1" applyBorder="1" applyAlignment="1">
      <alignment horizontal="center"/>
    </xf>
    <xf numFmtId="0" fontId="0" fillId="10" borderId="29" xfId="0" applyFill="1" applyBorder="1" applyAlignment="1">
      <alignment horizontal="center"/>
    </xf>
    <xf numFmtId="0" fontId="0" fillId="0" borderId="179" xfId="0" applyBorder="1" applyAlignment="1">
      <alignment horizontal="center"/>
    </xf>
    <xf numFmtId="0" fontId="0" fillId="0" borderId="35" xfId="0" applyBorder="1" applyAlignment="1">
      <alignment horizontal="center" vertical="center"/>
    </xf>
    <xf numFmtId="0" fontId="0" fillId="0" borderId="83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6" borderId="25" xfId="0" applyFill="1" applyBorder="1" applyAlignment="1">
      <alignment horizontal="center" vertical="center"/>
    </xf>
    <xf numFmtId="164" fontId="1" fillId="6" borderId="25" xfId="1" applyNumberFormat="1" applyFill="1" applyBorder="1" applyAlignment="1">
      <alignment horizontal="center"/>
    </xf>
    <xf numFmtId="0" fontId="11" fillId="9" borderId="51" xfId="1" applyFont="1" applyFill="1" applyBorder="1" applyAlignment="1">
      <alignment horizontal="center" vertical="center" wrapText="1" shrinkToFit="1"/>
    </xf>
    <xf numFmtId="0" fontId="11" fillId="0" borderId="0" xfId="1" applyFont="1" applyAlignment="1">
      <alignment horizontal="center" vertical="center" wrapText="1"/>
    </xf>
    <xf numFmtId="0" fontId="3" fillId="11" borderId="35" xfId="0" applyFont="1" applyFill="1" applyBorder="1" applyAlignment="1">
      <alignment horizontal="center"/>
    </xf>
    <xf numFmtId="0" fontId="3" fillId="11" borderId="83" xfId="0" applyFont="1" applyFill="1" applyBorder="1" applyAlignment="1">
      <alignment horizontal="center"/>
    </xf>
    <xf numFmtId="0" fontId="3" fillId="11" borderId="84" xfId="0" applyFont="1" applyFill="1" applyBorder="1" applyAlignment="1">
      <alignment horizontal="center"/>
    </xf>
    <xf numFmtId="0" fontId="3" fillId="11" borderId="42" xfId="0" applyFont="1" applyFill="1" applyBorder="1" applyAlignment="1">
      <alignment horizontal="center"/>
    </xf>
    <xf numFmtId="0" fontId="3" fillId="11" borderId="175" xfId="0" applyFont="1" applyFill="1" applyBorder="1" applyAlignment="1">
      <alignment horizontal="center"/>
    </xf>
    <xf numFmtId="0" fontId="3" fillId="11" borderId="25" xfId="0" applyFont="1" applyFill="1" applyBorder="1" applyAlignment="1">
      <alignment horizontal="center"/>
    </xf>
    <xf numFmtId="0" fontId="3" fillId="11" borderId="162" xfId="0" applyFont="1" applyFill="1" applyBorder="1" applyAlignment="1">
      <alignment horizontal="center"/>
    </xf>
    <xf numFmtId="0" fontId="3" fillId="11" borderId="28" xfId="0" applyFont="1" applyFill="1" applyBorder="1" applyAlignment="1">
      <alignment horizontal="center"/>
    </xf>
    <xf numFmtId="0" fontId="3" fillId="11" borderId="87" xfId="0" applyFont="1" applyFill="1" applyBorder="1" applyAlignment="1">
      <alignment horizontal="center"/>
    </xf>
    <xf numFmtId="0" fontId="3" fillId="11" borderId="163" xfId="0" applyFont="1" applyFill="1" applyBorder="1" applyAlignment="1">
      <alignment horizontal="center"/>
    </xf>
    <xf numFmtId="0" fontId="3" fillId="11" borderId="103" xfId="0" applyFont="1" applyFill="1" applyBorder="1" applyAlignment="1">
      <alignment horizontal="center"/>
    </xf>
    <xf numFmtId="0" fontId="11" fillId="9" borderId="136" xfId="1" applyFont="1" applyFill="1" applyBorder="1" applyAlignment="1">
      <alignment horizontal="center" vertical="center"/>
    </xf>
    <xf numFmtId="0" fontId="11" fillId="9" borderId="136" xfId="1" applyFont="1" applyFill="1" applyBorder="1" applyAlignment="1">
      <alignment horizontal="center" vertical="center" wrapText="1"/>
    </xf>
    <xf numFmtId="0" fontId="11" fillId="9" borderId="136" xfId="1" applyFont="1" applyFill="1" applyBorder="1" applyAlignment="1">
      <alignment horizontal="center" vertical="center" wrapText="1" shrinkToFit="1"/>
    </xf>
    <xf numFmtId="0" fontId="0" fillId="0" borderId="25" xfId="0" applyBorder="1" applyAlignment="1">
      <alignment horizontal="center" vertical="center"/>
    </xf>
    <xf numFmtId="164" fontId="1" fillId="8" borderId="83" xfId="1" applyNumberFormat="1" applyFill="1" applyBorder="1" applyAlignment="1">
      <alignment horizontal="center"/>
    </xf>
    <xf numFmtId="0" fontId="0" fillId="8" borderId="83" xfId="0" applyFill="1" applyBorder="1" applyAlignment="1">
      <alignment horizontal="center"/>
    </xf>
    <xf numFmtId="0" fontId="3" fillId="8" borderId="83" xfId="0" applyFont="1" applyFill="1" applyBorder="1" applyAlignment="1">
      <alignment horizontal="center"/>
    </xf>
    <xf numFmtId="0" fontId="0" fillId="8" borderId="83" xfId="0" applyFill="1" applyBorder="1" applyAlignment="1">
      <alignment horizontal="center" vertical="center"/>
    </xf>
    <xf numFmtId="164" fontId="1" fillId="0" borderId="28" xfId="1" applyNumberFormat="1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8" borderId="94" xfId="0" applyFill="1" applyBorder="1" applyAlignment="1">
      <alignment horizontal="center"/>
    </xf>
    <xf numFmtId="0" fontId="0" fillId="10" borderId="28" xfId="0" applyFill="1" applyBorder="1" applyAlignment="1">
      <alignment horizontal="center" vertical="center"/>
    </xf>
    <xf numFmtId="164" fontId="1" fillId="10" borderId="38" xfId="1" applyNumberFormat="1" applyFill="1" applyBorder="1" applyAlignment="1">
      <alignment horizontal="center"/>
    </xf>
    <xf numFmtId="164" fontId="1" fillId="8" borderId="129" xfId="1" applyNumberFormat="1" applyFill="1" applyBorder="1" applyAlignment="1">
      <alignment horizontal="center"/>
    </xf>
    <xf numFmtId="164" fontId="1" fillId="8" borderId="88" xfId="1" applyNumberFormat="1" applyFill="1" applyBorder="1" applyAlignment="1">
      <alignment horizontal="center"/>
    </xf>
    <xf numFmtId="0" fontId="0" fillId="8" borderId="84" xfId="0" applyFill="1" applyBorder="1" applyAlignment="1">
      <alignment horizontal="center"/>
    </xf>
    <xf numFmtId="0" fontId="3" fillId="8" borderId="84" xfId="0" applyFont="1" applyFill="1" applyBorder="1" applyAlignment="1">
      <alignment horizontal="center"/>
    </xf>
    <xf numFmtId="0" fontId="0" fillId="8" borderId="84" xfId="0" applyFill="1" applyBorder="1" applyAlignment="1">
      <alignment horizontal="center" vertical="center"/>
    </xf>
    <xf numFmtId="0" fontId="0" fillId="8" borderId="98" xfId="0" applyFill="1" applyBorder="1" applyAlignment="1">
      <alignment horizontal="center"/>
    </xf>
    <xf numFmtId="164" fontId="1" fillId="8" borderId="122" xfId="1" applyNumberFormat="1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3" fillId="8" borderId="35" xfId="0" applyFont="1" applyFill="1" applyBorder="1" applyAlignment="1">
      <alignment horizontal="center"/>
    </xf>
    <xf numFmtId="0" fontId="0" fillId="8" borderId="35" xfId="0" applyFill="1" applyBorder="1" applyAlignment="1">
      <alignment horizontal="center" vertical="center"/>
    </xf>
    <xf numFmtId="0" fontId="0" fillId="8" borderId="45" xfId="0" applyFill="1" applyBorder="1" applyAlignment="1">
      <alignment horizontal="center"/>
    </xf>
    <xf numFmtId="164" fontId="1" fillId="0" borderId="44" xfId="1" applyNumberFormat="1" applyBorder="1" applyAlignment="1">
      <alignment horizontal="center"/>
    </xf>
    <xf numFmtId="164" fontId="1" fillId="0" borderId="100" xfId="1" applyNumberFormat="1" applyBorder="1" applyAlignment="1">
      <alignment horizontal="center"/>
    </xf>
    <xf numFmtId="164" fontId="1" fillId="0" borderId="101" xfId="1" applyNumberFormat="1" applyBorder="1" applyAlignment="1">
      <alignment horizontal="center"/>
    </xf>
    <xf numFmtId="0" fontId="0" fillId="12" borderId="35" xfId="0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2" borderId="35" xfId="0" applyFill="1" applyBorder="1" applyAlignment="1">
      <alignment horizontal="center" vertical="center"/>
    </xf>
    <xf numFmtId="0" fontId="0" fillId="12" borderId="45" xfId="0" applyFill="1" applyBorder="1" applyAlignment="1">
      <alignment horizontal="center"/>
    </xf>
    <xf numFmtId="0" fontId="0" fillId="12" borderId="0" xfId="0" applyFill="1"/>
    <xf numFmtId="164" fontId="1" fillId="12" borderId="44" xfId="1" applyNumberFormat="1" applyFill="1" applyBorder="1" applyAlignment="1">
      <alignment horizontal="center"/>
    </xf>
    <xf numFmtId="164" fontId="1" fillId="12" borderId="100" xfId="1" applyNumberFormat="1" applyFill="1" applyBorder="1" applyAlignment="1">
      <alignment horizontal="center"/>
    </xf>
    <xf numFmtId="0" fontId="0" fillId="12" borderId="83" xfId="0" applyFill="1" applyBorder="1" applyAlignment="1">
      <alignment horizontal="center"/>
    </xf>
    <xf numFmtId="0" fontId="3" fillId="12" borderId="83" xfId="0" applyFont="1" applyFill="1" applyBorder="1" applyAlignment="1">
      <alignment horizontal="center"/>
    </xf>
    <xf numFmtId="0" fontId="0" fillId="12" borderId="83" xfId="0" applyFill="1" applyBorder="1" applyAlignment="1">
      <alignment horizontal="center" vertical="center"/>
    </xf>
    <xf numFmtId="0" fontId="0" fillId="12" borderId="94" xfId="0" applyFill="1" applyBorder="1" applyAlignment="1">
      <alignment horizontal="center"/>
    </xf>
    <xf numFmtId="164" fontId="1" fillId="8" borderId="44" xfId="1" applyNumberFormat="1" applyFill="1" applyBorder="1" applyAlignment="1">
      <alignment horizontal="center"/>
    </xf>
    <xf numFmtId="164" fontId="1" fillId="0" borderId="40" xfId="1" applyNumberFormat="1" applyBorder="1" applyAlignment="1">
      <alignment horizontal="center"/>
    </xf>
    <xf numFmtId="0" fontId="0" fillId="0" borderId="175" xfId="0" applyBorder="1" applyAlignment="1">
      <alignment horizontal="center" vertical="center"/>
    </xf>
    <xf numFmtId="164" fontId="1" fillId="10" borderId="160" xfId="1" applyNumberFormat="1" applyFill="1" applyBorder="1" applyAlignment="1">
      <alignment horizontal="center"/>
    </xf>
    <xf numFmtId="164" fontId="1" fillId="8" borderId="100" xfId="1" applyNumberFormat="1" applyFill="1" applyBorder="1" applyAlignment="1">
      <alignment horizontal="center"/>
    </xf>
    <xf numFmtId="164" fontId="1" fillId="0" borderId="46" xfId="1" applyNumberFormat="1" applyBorder="1" applyAlignment="1">
      <alignment horizontal="center"/>
    </xf>
    <xf numFmtId="164" fontId="1" fillId="0" borderId="48" xfId="1" applyNumberFormat="1" applyBorder="1" applyAlignment="1">
      <alignment horizontal="center"/>
    </xf>
    <xf numFmtId="14" fontId="13" fillId="5" borderId="130" xfId="0" applyNumberFormat="1" applyFont="1" applyFill="1" applyBorder="1" applyAlignment="1">
      <alignment horizontal="center" vertical="center"/>
    </xf>
    <xf numFmtId="14" fontId="15" fillId="5" borderId="50" xfId="0" applyNumberFormat="1" applyFont="1" applyFill="1" applyBorder="1" applyAlignment="1">
      <alignment vertical="center"/>
    </xf>
    <xf numFmtId="0" fontId="2" fillId="7" borderId="51" xfId="2" applyFont="1" applyBorder="1" applyAlignment="1">
      <alignment horizontal="left" vertical="center" wrapText="1"/>
    </xf>
    <xf numFmtId="164" fontId="1" fillId="10" borderId="50" xfId="1" applyNumberFormat="1" applyFill="1" applyBorder="1" applyAlignment="1">
      <alignment horizontal="center"/>
    </xf>
    <xf numFmtId="0" fontId="0" fillId="10" borderId="177" xfId="0" applyFill="1" applyBorder="1" applyAlignment="1">
      <alignment horizontal="center" vertical="center"/>
    </xf>
    <xf numFmtId="164" fontId="1" fillId="0" borderId="183" xfId="1" applyNumberFormat="1" applyBorder="1" applyAlignment="1">
      <alignment horizontal="center"/>
    </xf>
    <xf numFmtId="0" fontId="0" fillId="0" borderId="161" xfId="0" applyBorder="1" applyAlignment="1">
      <alignment horizontal="center"/>
    </xf>
    <xf numFmtId="0" fontId="3" fillId="11" borderId="161" xfId="0" applyFont="1" applyFill="1" applyBorder="1" applyAlignment="1">
      <alignment horizontal="center"/>
    </xf>
    <xf numFmtId="0" fontId="0" fillId="0" borderId="161" xfId="0" applyBorder="1" applyAlignment="1">
      <alignment horizontal="center" vertical="center"/>
    </xf>
    <xf numFmtId="0" fontId="0" fillId="0" borderId="178" xfId="0" applyBorder="1" applyAlignment="1">
      <alignment horizontal="center"/>
    </xf>
    <xf numFmtId="164" fontId="1" fillId="8" borderId="48" xfId="1" applyNumberForma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3" fillId="8" borderId="25" xfId="0" applyFont="1" applyFill="1" applyBorder="1" applyAlignment="1">
      <alignment horizontal="center"/>
    </xf>
    <xf numFmtId="0" fontId="0" fillId="8" borderId="25" xfId="0" applyFill="1" applyBorder="1" applyAlignment="1">
      <alignment horizontal="center" vertical="center"/>
    </xf>
    <xf numFmtId="0" fontId="0" fillId="8" borderId="26" xfId="0" applyFill="1" applyBorder="1" applyAlignment="1">
      <alignment horizontal="center"/>
    </xf>
    <xf numFmtId="164" fontId="1" fillId="8" borderId="28" xfId="1" applyNumberFormat="1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0" fontId="3" fillId="8" borderId="28" xfId="0" applyFont="1" applyFill="1" applyBorder="1" applyAlignment="1">
      <alignment horizontal="center"/>
    </xf>
    <xf numFmtId="0" fontId="0" fillId="8" borderId="28" xfId="0" applyFill="1" applyBorder="1" applyAlignment="1">
      <alignment horizontal="center" vertical="center"/>
    </xf>
    <xf numFmtId="0" fontId="0" fillId="8" borderId="29" xfId="0" applyFill="1" applyBorder="1" applyAlignment="1">
      <alignment horizontal="center"/>
    </xf>
    <xf numFmtId="0" fontId="0" fillId="0" borderId="162" xfId="0" applyBorder="1" applyAlignment="1">
      <alignment horizontal="center" vertical="center"/>
    </xf>
    <xf numFmtId="164" fontId="1" fillId="8" borderId="42" xfId="1" applyNumberFormat="1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0" fontId="3" fillId="8" borderId="42" xfId="0" applyFont="1" applyFill="1" applyBorder="1" applyAlignment="1">
      <alignment horizontal="center"/>
    </xf>
    <xf numFmtId="0" fontId="0" fillId="8" borderId="42" xfId="0" applyFill="1" applyBorder="1" applyAlignment="1">
      <alignment horizontal="center" vertical="center"/>
    </xf>
    <xf numFmtId="0" fontId="0" fillId="8" borderId="47" xfId="0" applyFill="1" applyBorder="1" applyAlignment="1">
      <alignment horizontal="center"/>
    </xf>
    <xf numFmtId="164" fontId="1" fillId="8" borderId="35" xfId="1" applyNumberFormat="1" applyFill="1" applyBorder="1" applyAlignment="1">
      <alignment horizontal="center"/>
    </xf>
    <xf numFmtId="164" fontId="1" fillId="0" borderId="153" xfId="1" applyNumberFormat="1" applyBorder="1" applyAlignment="1">
      <alignment horizontal="center"/>
    </xf>
    <xf numFmtId="0" fontId="0" fillId="0" borderId="163" xfId="0" applyBorder="1" applyAlignment="1">
      <alignment horizontal="center"/>
    </xf>
    <xf numFmtId="0" fontId="0" fillId="0" borderId="163" xfId="0" applyBorder="1" applyAlignment="1">
      <alignment horizontal="center" vertical="center"/>
    </xf>
    <xf numFmtId="164" fontId="1" fillId="10" borderId="184" xfId="1" applyNumberFormat="1" applyFill="1" applyBorder="1" applyAlignment="1">
      <alignment horizontal="center"/>
    </xf>
    <xf numFmtId="164" fontId="1" fillId="0" borderId="185" xfId="1" applyNumberFormat="1" applyBorder="1" applyAlignment="1">
      <alignment horizontal="center"/>
    </xf>
    <xf numFmtId="164" fontId="1" fillId="10" borderId="183" xfId="1" applyNumberFormat="1" applyFill="1" applyBorder="1" applyAlignment="1">
      <alignment horizontal="center"/>
    </xf>
    <xf numFmtId="0" fontId="0" fillId="10" borderId="161" xfId="0" applyFill="1" applyBorder="1" applyAlignment="1">
      <alignment horizontal="center"/>
    </xf>
    <xf numFmtId="0" fontId="3" fillId="10" borderId="161" xfId="0" applyFont="1" applyFill="1" applyBorder="1" applyAlignment="1">
      <alignment horizontal="center"/>
    </xf>
    <xf numFmtId="0" fontId="0" fillId="10" borderId="161" xfId="0" applyFill="1" applyBorder="1" applyAlignment="1">
      <alignment horizontal="center" vertical="center"/>
    </xf>
    <xf numFmtId="0" fontId="0" fillId="10" borderId="178" xfId="0" applyFill="1" applyBorder="1" applyAlignment="1">
      <alignment horizontal="center"/>
    </xf>
    <xf numFmtId="164" fontId="1" fillId="8" borderId="185" xfId="1" applyNumberFormat="1" applyFill="1" applyBorder="1" applyAlignment="1">
      <alignment horizontal="center"/>
    </xf>
    <xf numFmtId="0" fontId="0" fillId="8" borderId="163" xfId="0" applyFill="1" applyBorder="1" applyAlignment="1">
      <alignment horizontal="center"/>
    </xf>
    <xf numFmtId="0" fontId="3" fillId="8" borderId="163" xfId="0" applyFont="1" applyFill="1" applyBorder="1" applyAlignment="1">
      <alignment horizontal="center"/>
    </xf>
    <xf numFmtId="0" fontId="0" fillId="8" borderId="163" xfId="0" applyFill="1" applyBorder="1" applyAlignment="1">
      <alignment horizontal="center" vertical="center"/>
    </xf>
    <xf numFmtId="0" fontId="0" fillId="8" borderId="187" xfId="0" applyFill="1" applyBorder="1" applyAlignment="1">
      <alignment horizontal="center"/>
    </xf>
    <xf numFmtId="164" fontId="1" fillId="8" borderId="84" xfId="1" applyNumberFormat="1" applyFill="1" applyBorder="1" applyAlignment="1">
      <alignment horizontal="center"/>
    </xf>
    <xf numFmtId="49" fontId="3" fillId="13" borderId="0" xfId="0" applyNumberFormat="1" applyFont="1" applyFill="1"/>
    <xf numFmtId="164" fontId="1" fillId="0" borderId="87" xfId="1" applyNumberFormat="1" applyBorder="1" applyAlignment="1">
      <alignment horizontal="center"/>
    </xf>
    <xf numFmtId="0" fontId="0" fillId="0" borderId="87" xfId="0" applyBorder="1" applyAlignment="1">
      <alignment horizontal="center" vertical="center"/>
    </xf>
    <xf numFmtId="0" fontId="0" fillId="0" borderId="187" xfId="0" applyBorder="1" applyAlignment="1">
      <alignment horizontal="center"/>
    </xf>
    <xf numFmtId="164" fontId="1" fillId="10" borderId="169" xfId="1" applyNumberFormat="1" applyFill="1" applyBorder="1" applyAlignment="1">
      <alignment horizontal="center"/>
    </xf>
    <xf numFmtId="0" fontId="0" fillId="10" borderId="169" xfId="0" applyFill="1" applyBorder="1" applyAlignment="1">
      <alignment horizontal="center" vertical="center"/>
    </xf>
    <xf numFmtId="164" fontId="1" fillId="8" borderId="25" xfId="1" applyNumberFormat="1" applyFill="1" applyBorder="1" applyAlignment="1">
      <alignment horizontal="center"/>
    </xf>
    <xf numFmtId="164" fontId="1" fillId="8" borderId="87" xfId="1" applyNumberFormat="1" applyFill="1" applyBorder="1" applyAlignment="1">
      <alignment horizontal="center"/>
    </xf>
    <xf numFmtId="0" fontId="0" fillId="8" borderId="87" xfId="0" applyFill="1" applyBorder="1" applyAlignment="1">
      <alignment horizontal="center"/>
    </xf>
    <xf numFmtId="0" fontId="3" fillId="8" borderId="87" xfId="0" applyFont="1" applyFill="1" applyBorder="1" applyAlignment="1">
      <alignment horizontal="center"/>
    </xf>
    <xf numFmtId="0" fontId="0" fillId="8" borderId="87" xfId="0" applyFill="1" applyBorder="1" applyAlignment="1">
      <alignment horizontal="center" vertical="center"/>
    </xf>
    <xf numFmtId="0" fontId="0" fillId="8" borderId="93" xfId="0" applyFill="1" applyBorder="1" applyAlignment="1">
      <alignment horizontal="center"/>
    </xf>
    <xf numFmtId="164" fontId="1" fillId="0" borderId="103" xfId="1" applyNumberFormat="1" applyBorder="1" applyAlignment="1">
      <alignment horizontal="center"/>
    </xf>
    <xf numFmtId="0" fontId="0" fillId="0" borderId="103" xfId="0" applyBorder="1" applyAlignment="1">
      <alignment horizontal="center" vertical="center"/>
    </xf>
    <xf numFmtId="0" fontId="3" fillId="13" borderId="0" xfId="0" applyFont="1" applyFill="1"/>
    <xf numFmtId="164" fontId="1" fillId="0" borderId="188" xfId="1" applyNumberFormat="1" applyBorder="1" applyAlignment="1">
      <alignment horizontal="center"/>
    </xf>
    <xf numFmtId="0" fontId="0" fillId="0" borderId="188" xfId="0" applyBorder="1" applyAlignment="1">
      <alignment horizontal="center"/>
    </xf>
    <xf numFmtId="0" fontId="3" fillId="11" borderId="188" xfId="0" applyFont="1" applyFill="1" applyBorder="1" applyAlignment="1">
      <alignment horizontal="center"/>
    </xf>
    <xf numFmtId="0" fontId="0" fillId="0" borderId="188" xfId="0" applyBorder="1" applyAlignment="1">
      <alignment horizontal="center" vertical="center"/>
    </xf>
    <xf numFmtId="0" fontId="0" fillId="0" borderId="189" xfId="0" applyBorder="1" applyAlignment="1">
      <alignment horizontal="center"/>
    </xf>
    <xf numFmtId="0" fontId="0" fillId="8" borderId="161" xfId="0" applyFill="1" applyBorder="1" applyAlignment="1">
      <alignment horizontal="center"/>
    </xf>
    <xf numFmtId="0" fontId="3" fillId="8" borderId="161" xfId="0" applyFont="1" applyFill="1" applyBorder="1" applyAlignment="1">
      <alignment horizontal="center"/>
    </xf>
    <xf numFmtId="0" fontId="0" fillId="8" borderId="161" xfId="0" applyFill="1" applyBorder="1" applyAlignment="1">
      <alignment horizontal="center" vertical="center"/>
    </xf>
    <xf numFmtId="0" fontId="0" fillId="8" borderId="178" xfId="0" applyFill="1" applyBorder="1" applyAlignment="1">
      <alignment horizontal="center"/>
    </xf>
    <xf numFmtId="164" fontId="1" fillId="8" borderId="183" xfId="1" applyNumberFormat="1" applyFill="1" applyBorder="1" applyAlignment="1">
      <alignment horizontal="center"/>
    </xf>
    <xf numFmtId="0" fontId="0" fillId="0" borderId="0" xfId="0" applyAlignment="1">
      <alignment horizontal="left"/>
    </xf>
    <xf numFmtId="0" fontId="11" fillId="0" borderId="0" xfId="1" applyFont="1" applyAlignment="1">
      <alignment horizontal="left" vertical="center" wrapText="1"/>
    </xf>
    <xf numFmtId="3" fontId="16" fillId="13" borderId="0" xfId="0" applyNumberFormat="1" applyFont="1" applyFill="1"/>
    <xf numFmtId="0" fontId="0" fillId="0" borderId="190" xfId="0" applyBorder="1" applyAlignment="1">
      <alignment horizontal="center"/>
    </xf>
    <xf numFmtId="164" fontId="1" fillId="0" borderId="160" xfId="1" applyNumberFormat="1" applyBorder="1" applyAlignment="1">
      <alignment horizontal="center"/>
    </xf>
    <xf numFmtId="0" fontId="0" fillId="0" borderId="191" xfId="0" applyBorder="1" applyAlignment="1">
      <alignment horizontal="center"/>
    </xf>
    <xf numFmtId="164" fontId="1" fillId="0" borderId="102" xfId="1" applyNumberFormat="1" applyBorder="1" applyAlignment="1">
      <alignment horizontal="center"/>
    </xf>
    <xf numFmtId="0" fontId="0" fillId="0" borderId="192" xfId="0" applyBorder="1" applyAlignment="1">
      <alignment horizontal="center"/>
    </xf>
    <xf numFmtId="0" fontId="0" fillId="0" borderId="193" xfId="0" applyBorder="1" applyAlignment="1">
      <alignment horizontal="center"/>
    </xf>
    <xf numFmtId="164" fontId="1" fillId="8" borderId="160" xfId="1" applyNumberFormat="1" applyFill="1" applyBorder="1" applyAlignment="1">
      <alignment horizontal="center"/>
    </xf>
    <xf numFmtId="0" fontId="0" fillId="8" borderId="166" xfId="0" applyFill="1" applyBorder="1" applyAlignment="1">
      <alignment horizontal="center" vertical="center"/>
    </xf>
    <xf numFmtId="0" fontId="0" fillId="8" borderId="190" xfId="0" applyFill="1" applyBorder="1" applyAlignment="1">
      <alignment horizontal="center"/>
    </xf>
    <xf numFmtId="164" fontId="17" fillId="8" borderId="160" xfId="1" applyNumberFormat="1" applyFont="1" applyFill="1" applyBorder="1" applyAlignment="1">
      <alignment horizontal="center"/>
    </xf>
    <xf numFmtId="0" fontId="9" fillId="8" borderId="28" xfId="0" applyFont="1" applyFill="1" applyBorder="1" applyAlignment="1">
      <alignment horizontal="center"/>
    </xf>
    <xf numFmtId="0" fontId="9" fillId="8" borderId="36" xfId="0" applyFont="1" applyFill="1" applyBorder="1" applyAlignment="1">
      <alignment horizontal="center" vertical="center"/>
    </xf>
    <xf numFmtId="0" fontId="9" fillId="8" borderId="29" xfId="0" applyFont="1" applyFill="1" applyBorder="1" applyAlignment="1">
      <alignment horizontal="center"/>
    </xf>
    <xf numFmtId="0" fontId="0" fillId="0" borderId="194" xfId="0" applyBorder="1" applyAlignment="1">
      <alignment horizontal="center"/>
    </xf>
    <xf numFmtId="164" fontId="1" fillId="8" borderId="102" xfId="1" applyNumberFormat="1" applyFill="1" applyBorder="1" applyAlignment="1">
      <alignment horizontal="center"/>
    </xf>
    <xf numFmtId="0" fontId="0" fillId="8" borderId="119" xfId="0" applyFill="1" applyBorder="1" applyAlignment="1">
      <alignment horizontal="center" vertical="center"/>
    </xf>
    <xf numFmtId="164" fontId="1" fillId="8" borderId="101" xfId="1" applyNumberFormat="1" applyFill="1" applyBorder="1" applyAlignment="1">
      <alignment horizontal="center"/>
    </xf>
    <xf numFmtId="164" fontId="1" fillId="0" borderId="195" xfId="1" applyNumberFormat="1" applyBorder="1" applyAlignment="1">
      <alignment horizontal="center"/>
    </xf>
    <xf numFmtId="164" fontId="1" fillId="3" borderId="44" xfId="1" applyNumberFormat="1" applyFill="1" applyBorder="1" applyAlignment="1">
      <alignment horizontal="center"/>
    </xf>
    <xf numFmtId="164" fontId="1" fillId="0" borderId="173" xfId="1" applyNumberFormat="1" applyBorder="1" applyAlignment="1">
      <alignment horizontal="center"/>
    </xf>
    <xf numFmtId="164" fontId="1" fillId="8" borderId="38" xfId="1" applyNumberFormat="1" applyFill="1" applyBorder="1" applyAlignment="1">
      <alignment horizontal="center"/>
    </xf>
    <xf numFmtId="164" fontId="1" fillId="8" borderId="39" xfId="1" applyNumberFormat="1" applyFill="1" applyBorder="1" applyAlignment="1">
      <alignment horizontal="center"/>
    </xf>
    <xf numFmtId="14" fontId="0" fillId="0" borderId="0" xfId="0" applyNumberFormat="1"/>
    <xf numFmtId="164" fontId="1" fillId="3" borderId="100" xfId="1" applyNumberFormat="1" applyFill="1" applyBorder="1" applyAlignment="1">
      <alignment horizontal="center"/>
    </xf>
    <xf numFmtId="164" fontId="1" fillId="8" borderId="46" xfId="1" applyNumberFormat="1" applyFill="1" applyBorder="1" applyAlignment="1">
      <alignment horizontal="center"/>
    </xf>
    <xf numFmtId="0" fontId="3" fillId="8" borderId="175" xfId="0" applyFont="1" applyFill="1" applyBorder="1" applyAlignment="1">
      <alignment horizontal="center"/>
    </xf>
    <xf numFmtId="0" fontId="0" fillId="0" borderId="0" xfId="0" applyFill="1"/>
    <xf numFmtId="164" fontId="1" fillId="8" borderId="173" xfId="1" applyNumberFormat="1" applyFill="1" applyBorder="1" applyAlignment="1">
      <alignment horizontal="center"/>
    </xf>
    <xf numFmtId="0" fontId="0" fillId="3" borderId="94" xfId="0" applyFill="1" applyBorder="1" applyAlignment="1">
      <alignment horizontal="center"/>
    </xf>
    <xf numFmtId="164" fontId="1" fillId="3" borderId="173" xfId="1" applyNumberFormat="1" applyFill="1" applyBorder="1" applyAlignment="1">
      <alignment horizontal="center"/>
    </xf>
    <xf numFmtId="0" fontId="0" fillId="3" borderId="163" xfId="0" applyFill="1" applyBorder="1" applyAlignment="1">
      <alignment horizontal="center"/>
    </xf>
    <xf numFmtId="0" fontId="0" fillId="3" borderId="187" xfId="0" applyFill="1" applyBorder="1" applyAlignment="1">
      <alignment horizontal="center"/>
    </xf>
    <xf numFmtId="0" fontId="13" fillId="4" borderId="133" xfId="0" applyFont="1" applyFill="1" applyBorder="1" applyAlignment="1">
      <alignment horizontal="center" vertical="center" wrapText="1"/>
    </xf>
    <xf numFmtId="0" fontId="13" fillId="4" borderId="138" xfId="0" applyFont="1" applyFill="1" applyBorder="1" applyAlignment="1">
      <alignment horizontal="center" vertical="center" wrapText="1"/>
    </xf>
    <xf numFmtId="14" fontId="14" fillId="5" borderId="133" xfId="0" applyNumberFormat="1" applyFont="1" applyFill="1" applyBorder="1" applyAlignment="1">
      <alignment horizontal="center" vertical="center" wrapText="1"/>
    </xf>
    <xf numFmtId="14" fontId="14" fillId="5" borderId="138" xfId="0" applyNumberFormat="1" applyFont="1" applyFill="1" applyBorder="1" applyAlignment="1">
      <alignment horizontal="center" vertical="center" wrapText="1"/>
    </xf>
    <xf numFmtId="14" fontId="14" fillId="5" borderId="156" xfId="0" applyNumberFormat="1" applyFont="1" applyFill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/>
    </xf>
    <xf numFmtId="0" fontId="3" fillId="0" borderId="173" xfId="0" applyFont="1" applyBorder="1" applyAlignment="1">
      <alignment horizontal="center" vertical="center"/>
    </xf>
    <xf numFmtId="0" fontId="3" fillId="0" borderId="153" xfId="0" applyFont="1" applyBorder="1" applyAlignment="1">
      <alignment horizontal="center" vertical="center"/>
    </xf>
    <xf numFmtId="0" fontId="11" fillId="9" borderId="133" xfId="1" applyFont="1" applyFill="1" applyBorder="1" applyAlignment="1">
      <alignment horizontal="center" vertical="center" wrapText="1" shrinkToFit="1"/>
    </xf>
    <xf numFmtId="0" fontId="11" fillId="9" borderId="138" xfId="1" applyFont="1" applyFill="1" applyBorder="1" applyAlignment="1">
      <alignment horizontal="center" vertical="center" wrapText="1" shrinkToFit="1"/>
    </xf>
    <xf numFmtId="0" fontId="3" fillId="0" borderId="173" xfId="0" applyFont="1" applyBorder="1" applyAlignment="1">
      <alignment horizontal="center" vertical="center" wrapText="1"/>
    </xf>
    <xf numFmtId="0" fontId="3" fillId="0" borderId="13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181" xfId="0" applyFont="1" applyBorder="1" applyAlignment="1">
      <alignment horizontal="center" vertical="center"/>
    </xf>
    <xf numFmtId="0" fontId="3" fillId="0" borderId="182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8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6" xfId="0" applyFont="1" applyBorder="1" applyAlignment="1">
      <alignment horizontal="center" vertical="center" wrapText="1"/>
    </xf>
    <xf numFmtId="0" fontId="3" fillId="0" borderId="181" xfId="0" applyFont="1" applyBorder="1" applyAlignment="1">
      <alignment horizontal="center" vertical="center" wrapText="1"/>
    </xf>
    <xf numFmtId="0" fontId="3" fillId="0" borderId="182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153" xfId="0" applyFont="1" applyBorder="1" applyAlignment="1">
      <alignment horizontal="center" vertical="center" wrapText="1"/>
    </xf>
    <xf numFmtId="17" fontId="3" fillId="0" borderId="181" xfId="0" applyNumberFormat="1" applyFont="1" applyBorder="1" applyAlignment="1">
      <alignment horizontal="center" vertical="center" wrapText="1"/>
    </xf>
    <xf numFmtId="17" fontId="3" fillId="0" borderId="182" xfId="0" applyNumberFormat="1" applyFont="1" applyBorder="1" applyAlignment="1">
      <alignment horizontal="center" vertical="center" wrapText="1"/>
    </xf>
    <xf numFmtId="17" fontId="3" fillId="0" borderId="136" xfId="0" applyNumberFormat="1" applyFont="1" applyBorder="1" applyAlignment="1">
      <alignment horizontal="center" vertical="center" wrapText="1"/>
    </xf>
    <xf numFmtId="17" fontId="3" fillId="0" borderId="52" xfId="0" applyNumberFormat="1" applyFont="1" applyBorder="1" applyAlignment="1">
      <alignment horizontal="center" vertical="center" wrapText="1"/>
    </xf>
    <xf numFmtId="17" fontId="3" fillId="0" borderId="51" xfId="0" applyNumberFormat="1" applyFont="1" applyBorder="1" applyAlignment="1">
      <alignment horizontal="center" vertical="center"/>
    </xf>
    <xf numFmtId="17" fontId="3" fillId="0" borderId="52" xfId="0" applyNumberFormat="1" applyFont="1" applyBorder="1" applyAlignment="1">
      <alignment horizontal="center" vertical="center"/>
    </xf>
    <xf numFmtId="17" fontId="3" fillId="0" borderId="54" xfId="0" applyNumberFormat="1" applyFont="1" applyBorder="1" applyAlignment="1">
      <alignment horizontal="center" vertical="center"/>
    </xf>
    <xf numFmtId="17" fontId="3" fillId="0" borderId="136" xfId="0" applyNumberFormat="1" applyFont="1" applyBorder="1" applyAlignment="1">
      <alignment horizontal="center" vertical="center"/>
    </xf>
    <xf numFmtId="17" fontId="3" fillId="0" borderId="181" xfId="0" applyNumberFormat="1" applyFont="1" applyBorder="1" applyAlignment="1">
      <alignment horizontal="center" vertical="center"/>
    </xf>
    <xf numFmtId="17" fontId="3" fillId="0" borderId="182" xfId="0" applyNumberFormat="1" applyFont="1" applyBorder="1" applyAlignment="1">
      <alignment horizontal="center" vertical="center"/>
    </xf>
  </cellXfs>
  <cellStyles count="3">
    <cellStyle name="Excel Built-in Normal" xfId="1" xr:uid="{00000000-0005-0000-0000-000000000000}"/>
    <cellStyle name="Normálna" xfId="0" builtinId="0"/>
    <cellStyle name="Poznámka" xfId="2" builtinId="1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3D69B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A6A6A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workbookViewId="0">
      <selection activeCell="B15" sqref="B15"/>
    </sheetView>
  </sheetViews>
  <sheetFormatPr defaultColWidth="25" defaultRowHeight="15" x14ac:dyDescent="0.25"/>
  <cols>
    <col min="1" max="1" width="23.7109375" style="1" customWidth="1"/>
    <col min="2" max="2" width="10" style="1" customWidth="1"/>
    <col min="3" max="3" width="10.28515625" style="1" customWidth="1"/>
    <col min="4" max="4" width="22.42578125" style="1" bestFit="1" customWidth="1"/>
    <col min="5" max="5" width="10.5703125" style="1" customWidth="1"/>
    <col min="6" max="6" width="14.7109375" style="1" customWidth="1"/>
    <col min="7" max="7" width="21.28515625" style="1" customWidth="1"/>
    <col min="8" max="8" width="12.5703125" style="1" hidden="1" customWidth="1"/>
    <col min="9" max="9" width="15.140625" style="1" customWidth="1"/>
    <col min="10" max="10" width="23.42578125" style="1" customWidth="1"/>
    <col min="11" max="11" width="8.28515625" style="1" customWidth="1"/>
    <col min="12" max="12" width="11.5703125" style="1" customWidth="1"/>
    <col min="13" max="16384" width="25" style="1"/>
  </cols>
  <sheetData>
    <row r="1" spans="1:12" ht="15.75" thickBot="1" x14ac:dyDescent="0.3"/>
    <row r="2" spans="1:12" ht="30.75" thickBot="1" x14ac:dyDescent="0.3">
      <c r="B2" s="324" t="s">
        <v>23</v>
      </c>
      <c r="C2" s="325" t="s">
        <v>24</v>
      </c>
      <c r="D2" s="319" t="s">
        <v>21</v>
      </c>
      <c r="E2" s="320" t="s">
        <v>16</v>
      </c>
      <c r="F2" s="321" t="s">
        <v>61</v>
      </c>
      <c r="G2" s="321" t="s">
        <v>19</v>
      </c>
      <c r="H2" s="321" t="s">
        <v>20</v>
      </c>
      <c r="I2" s="321" t="s">
        <v>6</v>
      </c>
      <c r="J2" s="322" t="s">
        <v>15</v>
      </c>
      <c r="K2" s="607" t="s">
        <v>22</v>
      </c>
      <c r="L2" s="608"/>
    </row>
    <row r="3" spans="1:12" ht="30.75" thickBot="1" x14ac:dyDescent="0.3">
      <c r="A3" s="506" t="s">
        <v>89</v>
      </c>
      <c r="B3" s="335">
        <v>42736</v>
      </c>
      <c r="C3" s="336">
        <v>43028</v>
      </c>
      <c r="D3" s="263">
        <f>SUM('2017'!D:D,'2017'!L:L)</f>
        <v>69447</v>
      </c>
      <c r="E3" s="263">
        <f>SUM('2017'!E2:E587)</f>
        <v>14282</v>
      </c>
      <c r="F3" s="263">
        <f>SUM('2017'!K2:K587)</f>
        <v>3909</v>
      </c>
      <c r="G3" s="263" t="s">
        <v>88</v>
      </c>
      <c r="H3" s="263">
        <f>SUM('2016'!G2:G588)</f>
        <v>159</v>
      </c>
      <c r="I3" s="263">
        <f>SUM('2017'!D:D,'2017'!E:E,'2017'!L:L)</f>
        <v>83729</v>
      </c>
      <c r="J3" s="263">
        <f>AVERAGE('2017'!I2:I587)</f>
        <v>27.923694779116467</v>
      </c>
      <c r="K3" s="329" t="s">
        <v>26</v>
      </c>
      <c r="L3" s="296" t="s">
        <v>91</v>
      </c>
    </row>
    <row r="4" spans="1:12" ht="25.5" customHeight="1" thickBot="1" x14ac:dyDescent="0.3">
      <c r="A4" s="323" t="s">
        <v>35</v>
      </c>
      <c r="B4" s="337">
        <v>42979</v>
      </c>
      <c r="C4" s="338">
        <v>43008</v>
      </c>
      <c r="D4" s="263">
        <f>SUM('2017'!D206,'2017'!D186:D206,'2017'!L186:L206)</f>
        <v>8640</v>
      </c>
      <c r="E4" s="263">
        <f>SUM('2017'!E186:E206)</f>
        <v>2033</v>
      </c>
      <c r="F4" s="263">
        <f>SUM('2017'!K188:K206)</f>
        <v>1555</v>
      </c>
      <c r="G4" s="263" t="s">
        <v>88</v>
      </c>
      <c r="H4" s="263">
        <f>SUM('2016'!G184:G205)</f>
        <v>19</v>
      </c>
      <c r="I4" s="263">
        <f>SUM('2017'!D186,'2017'!D186:D206,'2017'!E186:E206,'2017'!L188,'2017'!L186,'2017'!L187,'2017'!L188,'2017'!L189:L206)</f>
        <v>10377</v>
      </c>
      <c r="J4" s="263">
        <f>AVERAGE('2016'!I184:I205)</f>
        <v>23.7</v>
      </c>
      <c r="K4" s="329" t="s">
        <v>27</v>
      </c>
      <c r="L4" s="504" t="s">
        <v>90</v>
      </c>
    </row>
    <row r="5" spans="1:12" ht="26.25" customHeight="1" thickBot="1" x14ac:dyDescent="0.3">
      <c r="A5" s="323" t="s">
        <v>36</v>
      </c>
      <c r="B5" s="339">
        <v>43024</v>
      </c>
      <c r="C5" s="340">
        <v>43028</v>
      </c>
      <c r="D5" s="263">
        <f>SUM('2017'!D218:D222,'2017'!L218:L222)</f>
        <v>1618</v>
      </c>
      <c r="E5" s="263">
        <f>SUM('2017'!E218:E222)</f>
        <v>321</v>
      </c>
      <c r="F5" s="263">
        <f>SUM('2017'!K218:K222)</f>
        <v>79</v>
      </c>
      <c r="G5" s="263" t="s">
        <v>88</v>
      </c>
      <c r="H5" s="263">
        <f>SUM('2016'!G207:G211)</f>
        <v>0</v>
      </c>
      <c r="I5" s="263">
        <f>SUM('2017'!D218,'2017'!D218:E222,'2017'!L218:L222)</f>
        <v>2228</v>
      </c>
      <c r="J5" s="263">
        <f>AVERAGE('2016'!I218:I222)</f>
        <v>32.200000000000003</v>
      </c>
      <c r="K5" s="329" t="s">
        <v>26</v>
      </c>
      <c r="L5" s="504" t="s">
        <v>90</v>
      </c>
    </row>
    <row r="6" spans="1:12" ht="45.75" hidden="1" thickBot="1" x14ac:dyDescent="0.3">
      <c r="A6" s="266" t="s">
        <v>33</v>
      </c>
      <c r="B6" s="609" t="s">
        <v>32</v>
      </c>
      <c r="C6" s="610"/>
      <c r="D6" s="263">
        <f>D5-SUM('2016'!D154:D158)</f>
        <v>1216</v>
      </c>
      <c r="E6" s="263">
        <f>E5-SUM('2016'!E154:E158)</f>
        <v>273</v>
      </c>
      <c r="F6" s="263">
        <f>F5-SUM('2016'!K154:K158)</f>
        <v>78</v>
      </c>
      <c r="G6" s="263" t="e">
        <f>G5-SUM('2016'!F154:F158)</f>
        <v>#VALUE!</v>
      </c>
      <c r="H6" s="263">
        <f>H5-SUM('2016'!G154:G158)</f>
        <v>0</v>
      </c>
      <c r="I6" s="263">
        <f>I5-SUM('2016'!H154:H158)</f>
        <v>1776</v>
      </c>
      <c r="J6" s="263">
        <f>J5-AVERAGE('2016'!I154:I158)</f>
        <v>16.800000000000004</v>
      </c>
      <c r="K6" s="329" t="s">
        <v>26</v>
      </c>
      <c r="L6" s="295">
        <v>42590</v>
      </c>
    </row>
    <row r="7" spans="1:12" ht="45.75" hidden="1" thickBot="1" x14ac:dyDescent="0.3">
      <c r="A7" s="266" t="s">
        <v>34</v>
      </c>
      <c r="B7" s="609" t="s">
        <v>40</v>
      </c>
      <c r="C7" s="611"/>
      <c r="D7" s="261">
        <f>D4-SUM('2016'!D115:D136)</f>
        <v>7396</v>
      </c>
      <c r="E7" s="263">
        <f>E4-SUM('2016'!E115:E136)</f>
        <v>1844</v>
      </c>
      <c r="F7" s="263">
        <f>F4-SUM('2016'!K115:K136)</f>
        <v>1555</v>
      </c>
      <c r="G7" s="263" t="e">
        <f>G4-SUM('2016'!F115:F136)</f>
        <v>#VALUE!</v>
      </c>
      <c r="H7" s="263">
        <f>H4-SUM('2016'!G115:G136)</f>
        <v>15</v>
      </c>
      <c r="I7" s="263">
        <f>I4-SUM('2016'!H115:H136)</f>
        <v>8931</v>
      </c>
      <c r="J7" s="263">
        <f>J4-AVERAGE('2016'!I115:I136)</f>
        <v>7.7454545454545443</v>
      </c>
      <c r="K7" s="329" t="s">
        <v>27</v>
      </c>
      <c r="L7" s="295">
        <v>42583</v>
      </c>
    </row>
    <row r="8" spans="1:12" ht="48.75" customHeight="1" thickBot="1" x14ac:dyDescent="0.3">
      <c r="A8" s="267" t="s">
        <v>37</v>
      </c>
      <c r="B8" s="505">
        <v>41596</v>
      </c>
      <c r="C8" s="341">
        <v>41639</v>
      </c>
      <c r="D8" s="261">
        <f>SUM('2013-2014'!D2:D8)</f>
        <v>1997</v>
      </c>
      <c r="E8" s="262">
        <f>SUM('2013-2014'!F2:F8)</f>
        <v>521</v>
      </c>
      <c r="F8" s="262">
        <f>SUM('2013-2014'!G2:G8)</f>
        <v>417</v>
      </c>
      <c r="G8" s="262" t="s">
        <v>31</v>
      </c>
      <c r="H8" s="262" t="s">
        <v>31</v>
      </c>
      <c r="I8" s="263">
        <f>SUM(D8,E8,F8)</f>
        <v>2935</v>
      </c>
      <c r="J8" s="262" t="s">
        <v>31</v>
      </c>
      <c r="K8" s="329" t="s">
        <v>25</v>
      </c>
      <c r="L8" s="295" t="s">
        <v>91</v>
      </c>
    </row>
    <row r="9" spans="1:12" ht="45.75" customHeight="1" thickBot="1" x14ac:dyDescent="0.3">
      <c r="A9" s="268" t="s">
        <v>38</v>
      </c>
      <c r="B9" s="342">
        <v>41640</v>
      </c>
      <c r="C9" s="343">
        <v>42004</v>
      </c>
      <c r="D9" s="261">
        <f>SUM('2013-2014'!D9:D11,'2013-2014'!D13:D17,'2013-2014'!D18:D255)</f>
        <v>10546</v>
      </c>
      <c r="E9" s="262">
        <f>SUM('2013-2014'!F9:F11,'2013-2014'!F13:F17,'2013-2014'!F18:F255)</f>
        <v>3231</v>
      </c>
      <c r="F9" s="262">
        <f>SUM('2013-2014'!G9:G11,'2013-2014'!G13:G17,'2013-2014'!G18:G255)</f>
        <v>207</v>
      </c>
      <c r="G9" s="262" t="s">
        <v>31</v>
      </c>
      <c r="H9" s="262" t="s">
        <v>31</v>
      </c>
      <c r="I9" s="263">
        <f>SUM(D9,E9,F9)</f>
        <v>13984</v>
      </c>
      <c r="J9" s="263">
        <f>AVERAGE('2013-2014'!E13:E255)</f>
        <v>9.8232758620689662</v>
      </c>
      <c r="K9" s="330" t="s">
        <v>25</v>
      </c>
      <c r="L9" s="295" t="s">
        <v>91</v>
      </c>
    </row>
    <row r="10" spans="1:12" ht="44.25" customHeight="1" thickBot="1" x14ac:dyDescent="0.3">
      <c r="A10" s="268" t="s">
        <v>39</v>
      </c>
      <c r="B10" s="342">
        <v>42005</v>
      </c>
      <c r="C10" s="343">
        <v>42369</v>
      </c>
      <c r="D10" s="264">
        <f>SUM('2015'!D2:D300)</f>
        <v>10560</v>
      </c>
      <c r="E10" s="265">
        <f>SUM('2015'!E2:E262)</f>
        <v>2807</v>
      </c>
      <c r="F10" s="265">
        <f>SUM('2015'!F2:F262)</f>
        <v>0</v>
      </c>
      <c r="G10" s="265">
        <f>SUM('2015'!G2:G262)</f>
        <v>385</v>
      </c>
      <c r="H10" s="265">
        <f>SUM('2015'!H2:H262)</f>
        <v>111</v>
      </c>
      <c r="I10" s="265">
        <f>SUM('2015'!I2:I262)</f>
        <v>13844</v>
      </c>
      <c r="J10" s="265">
        <f>AVERAGE('2015'!J2:J262)</f>
        <v>13.384</v>
      </c>
      <c r="K10" s="330" t="s">
        <v>25</v>
      </c>
      <c r="L10" s="296" t="s">
        <v>91</v>
      </c>
    </row>
    <row r="11" spans="1:12" ht="41.25" customHeight="1" thickBot="1" x14ac:dyDescent="0.3">
      <c r="A11" s="268" t="s">
        <v>87</v>
      </c>
      <c r="B11" s="342">
        <v>42370</v>
      </c>
      <c r="C11" s="343">
        <v>42735</v>
      </c>
      <c r="D11" s="264">
        <f>SUM('2016'!D:D,'2016'!L:L)</f>
        <v>23847</v>
      </c>
      <c r="E11" s="265">
        <f>SUM('2016'!E2:E300)</f>
        <v>5112</v>
      </c>
      <c r="F11" s="265">
        <f>SUM('2016'!K2:K300)</f>
        <v>1792</v>
      </c>
      <c r="G11" s="265" t="s">
        <v>88</v>
      </c>
      <c r="H11" s="265"/>
      <c r="I11" s="265">
        <f>SUM('2016'!D:D,'2016'!E:E,'2016'!L:L)</f>
        <v>28959</v>
      </c>
      <c r="J11" s="265">
        <f>AVERAGE('2016'!I2:I300)</f>
        <v>21.384</v>
      </c>
      <c r="K11" s="330" t="s">
        <v>25</v>
      </c>
      <c r="L11" s="296" t="s">
        <v>91</v>
      </c>
    </row>
  </sheetData>
  <sheetProtection selectLockedCells="1" selectUnlockedCells="1"/>
  <mergeCells count="3">
    <mergeCell ref="K2:L2"/>
    <mergeCell ref="B6:C6"/>
    <mergeCell ref="B7:C7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  <ignoredErrors>
    <ignoredError sqref="F4:F5 I5:J5 D5:E5 E8:F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255"/>
  <sheetViews>
    <sheetView workbookViewId="0">
      <pane ySplit="1" topLeftCell="A2" activePane="bottomLeft" state="frozen"/>
      <selection pane="bottomLeft" activeCell="H1" sqref="H1"/>
    </sheetView>
  </sheetViews>
  <sheetFormatPr defaultColWidth="8.7109375" defaultRowHeight="15" x14ac:dyDescent="0.25"/>
  <cols>
    <col min="1" max="1" width="8.7109375" style="1"/>
    <col min="2" max="2" width="18" style="1" customWidth="1"/>
    <col min="3" max="4" width="12" style="1" customWidth="1"/>
    <col min="5" max="5" width="17.28515625" style="1" customWidth="1"/>
    <col min="6" max="8" width="8.7109375" style="1"/>
    <col min="9" max="9" width="17.140625" style="1" customWidth="1"/>
    <col min="10" max="10" width="15.7109375" style="1" customWidth="1"/>
    <col min="11" max="16384" width="8.7109375" style="1"/>
  </cols>
  <sheetData>
    <row r="1" spans="2:9" ht="30" customHeight="1" thickBot="1" x14ac:dyDescent="0.3">
      <c r="B1" s="211" t="s">
        <v>0</v>
      </c>
      <c r="C1" s="209" t="s">
        <v>1</v>
      </c>
      <c r="D1" s="209" t="s">
        <v>28</v>
      </c>
      <c r="E1" s="212" t="s">
        <v>2</v>
      </c>
      <c r="F1" s="209" t="s">
        <v>3</v>
      </c>
      <c r="G1" s="209" t="s">
        <v>5</v>
      </c>
      <c r="H1" s="209" t="s">
        <v>4</v>
      </c>
      <c r="I1" s="210" t="s">
        <v>6</v>
      </c>
    </row>
    <row r="2" spans="2:9" x14ac:dyDescent="0.25">
      <c r="B2" s="6" t="s">
        <v>7</v>
      </c>
      <c r="C2" s="7">
        <v>215</v>
      </c>
      <c r="D2" s="7">
        <f>I2-F2-G2</f>
        <v>161</v>
      </c>
      <c r="E2" s="7">
        <f t="shared" ref="E2:E11" si="0">C2/3</f>
        <v>71.666666666666671</v>
      </c>
      <c r="F2" s="8">
        <v>83</v>
      </c>
      <c r="G2" s="8">
        <v>7</v>
      </c>
      <c r="H2" s="8">
        <v>29</v>
      </c>
      <c r="I2" s="9">
        <f t="shared" ref="I2:I11" si="1">C2+H2+G2</f>
        <v>251</v>
      </c>
    </row>
    <row r="3" spans="2:9" x14ac:dyDescent="0.25">
      <c r="B3" s="6" t="s">
        <v>8</v>
      </c>
      <c r="C3" s="8">
        <v>166</v>
      </c>
      <c r="D3" s="7">
        <f t="shared" ref="D3:D65" si="2">I3-F3-G3</f>
        <v>172</v>
      </c>
      <c r="E3" s="7">
        <f t="shared" si="0"/>
        <v>55.333333333333336</v>
      </c>
      <c r="F3" s="8">
        <v>49</v>
      </c>
      <c r="G3" s="8">
        <v>14</v>
      </c>
      <c r="H3" s="8">
        <v>55</v>
      </c>
      <c r="I3" s="9">
        <f t="shared" si="1"/>
        <v>235</v>
      </c>
    </row>
    <row r="4" spans="2:9" x14ac:dyDescent="0.25">
      <c r="B4" s="6" t="s">
        <v>29</v>
      </c>
      <c r="C4" s="8">
        <v>161</v>
      </c>
      <c r="D4" s="7">
        <f t="shared" si="2"/>
        <v>182</v>
      </c>
      <c r="E4" s="7">
        <f t="shared" si="0"/>
        <v>53.666666666666664</v>
      </c>
      <c r="F4" s="8">
        <v>63</v>
      </c>
      <c r="G4" s="8">
        <v>12</v>
      </c>
      <c r="H4" s="8">
        <v>84</v>
      </c>
      <c r="I4" s="9">
        <f t="shared" si="1"/>
        <v>257</v>
      </c>
    </row>
    <row r="5" spans="2:9" x14ac:dyDescent="0.25">
      <c r="B5" s="6" t="s">
        <v>30</v>
      </c>
      <c r="C5" s="8">
        <v>242</v>
      </c>
      <c r="D5" s="7">
        <f t="shared" si="2"/>
        <v>343</v>
      </c>
      <c r="E5" s="7">
        <f t="shared" si="0"/>
        <v>80.666666666666671</v>
      </c>
      <c r="F5" s="8">
        <v>113</v>
      </c>
      <c r="G5" s="8">
        <v>109</v>
      </c>
      <c r="H5" s="8">
        <v>214</v>
      </c>
      <c r="I5" s="9">
        <f t="shared" si="1"/>
        <v>565</v>
      </c>
    </row>
    <row r="6" spans="2:9" x14ac:dyDescent="0.25">
      <c r="B6" s="6" t="s">
        <v>9</v>
      </c>
      <c r="C6" s="8">
        <v>289</v>
      </c>
      <c r="D6" s="7">
        <f t="shared" si="2"/>
        <v>594</v>
      </c>
      <c r="E6" s="7">
        <f t="shared" si="0"/>
        <v>96.333333333333329</v>
      </c>
      <c r="F6" s="8">
        <v>88</v>
      </c>
      <c r="G6" s="8">
        <v>169</v>
      </c>
      <c r="H6" s="8">
        <v>393</v>
      </c>
      <c r="I6" s="9">
        <f t="shared" si="1"/>
        <v>851</v>
      </c>
    </row>
    <row r="7" spans="2:9" x14ac:dyDescent="0.25">
      <c r="B7" s="6" t="s">
        <v>10</v>
      </c>
      <c r="C7" s="8">
        <v>104</v>
      </c>
      <c r="D7" s="7">
        <f t="shared" si="2"/>
        <v>186</v>
      </c>
      <c r="E7" s="7">
        <f t="shared" si="0"/>
        <v>34.666666666666664</v>
      </c>
      <c r="F7" s="8">
        <v>27</v>
      </c>
      <c r="G7" s="8">
        <v>56</v>
      </c>
      <c r="H7" s="8">
        <v>109</v>
      </c>
      <c r="I7" s="9">
        <f t="shared" si="1"/>
        <v>269</v>
      </c>
    </row>
    <row r="8" spans="2:9" x14ac:dyDescent="0.25">
      <c r="B8" s="6" t="s">
        <v>11</v>
      </c>
      <c r="C8" s="8">
        <v>294</v>
      </c>
      <c r="D8" s="7">
        <f t="shared" si="2"/>
        <v>359</v>
      </c>
      <c r="E8" s="7">
        <f t="shared" si="0"/>
        <v>98</v>
      </c>
      <c r="F8" s="8">
        <v>98</v>
      </c>
      <c r="G8" s="8">
        <v>50</v>
      </c>
      <c r="H8" s="8">
        <v>163</v>
      </c>
      <c r="I8" s="9">
        <f t="shared" si="1"/>
        <v>507</v>
      </c>
    </row>
    <row r="9" spans="2:9" x14ac:dyDescent="0.25">
      <c r="B9" s="6" t="s">
        <v>12</v>
      </c>
      <c r="C9" s="8">
        <v>386</v>
      </c>
      <c r="D9" s="7">
        <f t="shared" si="2"/>
        <v>356</v>
      </c>
      <c r="E9" s="7">
        <f t="shared" si="0"/>
        <v>128.66666666666666</v>
      </c>
      <c r="F9" s="8">
        <v>128</v>
      </c>
      <c r="G9" s="8">
        <v>64</v>
      </c>
      <c r="H9" s="8">
        <v>98</v>
      </c>
      <c r="I9" s="9">
        <f t="shared" si="1"/>
        <v>548</v>
      </c>
    </row>
    <row r="10" spans="2:9" x14ac:dyDescent="0.25">
      <c r="B10" s="6" t="s">
        <v>13</v>
      </c>
      <c r="C10" s="8">
        <v>531</v>
      </c>
      <c r="D10" s="7">
        <f t="shared" si="2"/>
        <v>397</v>
      </c>
      <c r="E10" s="7">
        <f t="shared" si="0"/>
        <v>177</v>
      </c>
      <c r="F10" s="8">
        <v>168</v>
      </c>
      <c r="G10" s="8">
        <v>13</v>
      </c>
      <c r="H10" s="8">
        <v>34</v>
      </c>
      <c r="I10" s="9">
        <f t="shared" si="1"/>
        <v>578</v>
      </c>
    </row>
    <row r="11" spans="2:9" ht="15.75" thickBot="1" x14ac:dyDescent="0.3">
      <c r="B11" s="10" t="s">
        <v>14</v>
      </c>
      <c r="C11" s="11">
        <v>464</v>
      </c>
      <c r="D11" s="7">
        <f t="shared" si="2"/>
        <v>347</v>
      </c>
      <c r="E11" s="12">
        <f t="shared" si="0"/>
        <v>154.66666666666666</v>
      </c>
      <c r="F11" s="11">
        <v>133</v>
      </c>
      <c r="G11" s="11">
        <v>4</v>
      </c>
      <c r="H11" s="11">
        <v>16</v>
      </c>
      <c r="I11" s="13">
        <f t="shared" si="1"/>
        <v>484</v>
      </c>
    </row>
    <row r="12" spans="2:9" ht="32.25" thickBot="1" x14ac:dyDescent="0.3">
      <c r="B12" s="211" t="s">
        <v>0</v>
      </c>
      <c r="C12" s="209" t="s">
        <v>1</v>
      </c>
      <c r="D12" s="209" t="s">
        <v>28</v>
      </c>
      <c r="E12" s="212" t="s">
        <v>15</v>
      </c>
      <c r="F12" s="209" t="s">
        <v>3</v>
      </c>
      <c r="G12" s="209" t="s">
        <v>5</v>
      </c>
      <c r="H12" s="209" t="s">
        <v>4</v>
      </c>
      <c r="I12" s="210" t="s">
        <v>6</v>
      </c>
    </row>
    <row r="13" spans="2:9" x14ac:dyDescent="0.25">
      <c r="B13" s="2">
        <v>41666</v>
      </c>
      <c r="C13" s="3">
        <v>79</v>
      </c>
      <c r="D13" s="3">
        <f t="shared" si="2"/>
        <v>66</v>
      </c>
      <c r="E13" s="4">
        <v>13</v>
      </c>
      <c r="F13" s="4">
        <v>15</v>
      </c>
      <c r="G13" s="4">
        <v>0</v>
      </c>
      <c r="H13" s="4">
        <v>2</v>
      </c>
      <c r="I13" s="5">
        <f>C13+H13+G13</f>
        <v>81</v>
      </c>
    </row>
    <row r="14" spans="2:9" x14ac:dyDescent="0.25">
      <c r="B14" s="14">
        <v>41667</v>
      </c>
      <c r="C14" s="7">
        <v>109</v>
      </c>
      <c r="D14" s="7">
        <f t="shared" si="2"/>
        <v>87</v>
      </c>
      <c r="E14" s="7">
        <v>22</v>
      </c>
      <c r="F14" s="8">
        <v>27</v>
      </c>
      <c r="G14" s="8">
        <v>1</v>
      </c>
      <c r="H14" s="8">
        <v>5</v>
      </c>
      <c r="I14" s="9">
        <f>C14+H14+G14</f>
        <v>115</v>
      </c>
    </row>
    <row r="15" spans="2:9" x14ac:dyDescent="0.25">
      <c r="B15" s="14">
        <v>41668</v>
      </c>
      <c r="C15" s="8">
        <v>111</v>
      </c>
      <c r="D15" s="7">
        <f t="shared" si="2"/>
        <v>78</v>
      </c>
      <c r="E15" s="7">
        <v>37</v>
      </c>
      <c r="F15" s="8">
        <v>41</v>
      </c>
      <c r="G15" s="8">
        <v>3</v>
      </c>
      <c r="H15" s="8">
        <v>8</v>
      </c>
      <c r="I15" s="9">
        <f>C15+H15+G15</f>
        <v>122</v>
      </c>
    </row>
    <row r="16" spans="2:9" x14ac:dyDescent="0.25">
      <c r="B16" s="14">
        <v>41669</v>
      </c>
      <c r="C16" s="8">
        <v>124</v>
      </c>
      <c r="D16" s="7">
        <f t="shared" si="2"/>
        <v>94</v>
      </c>
      <c r="E16" s="7">
        <v>21</v>
      </c>
      <c r="F16" s="8">
        <v>47</v>
      </c>
      <c r="G16" s="8">
        <v>6</v>
      </c>
      <c r="H16" s="8">
        <v>17</v>
      </c>
      <c r="I16" s="9">
        <f>C16+H16+G16</f>
        <v>147</v>
      </c>
    </row>
    <row r="17" spans="2:9" ht="15.75" thickBot="1" x14ac:dyDescent="0.3">
      <c r="B17" s="260">
        <v>41670</v>
      </c>
      <c r="C17" s="102">
        <v>148</v>
      </c>
      <c r="D17" s="103">
        <f t="shared" si="2"/>
        <v>117</v>
      </c>
      <c r="E17" s="103">
        <v>37</v>
      </c>
      <c r="F17" s="102">
        <v>47</v>
      </c>
      <c r="G17" s="102">
        <v>4</v>
      </c>
      <c r="H17" s="102">
        <v>16</v>
      </c>
      <c r="I17" s="185">
        <f>C17+H17+G17</f>
        <v>168</v>
      </c>
    </row>
    <row r="18" spans="2:9" x14ac:dyDescent="0.25">
      <c r="B18" s="259">
        <v>41673</v>
      </c>
      <c r="C18" s="15">
        <v>287</v>
      </c>
      <c r="D18" s="15">
        <f t="shared" si="2"/>
        <v>222</v>
      </c>
      <c r="E18" s="16">
        <v>57</v>
      </c>
      <c r="F18" s="16">
        <v>65</v>
      </c>
      <c r="G18" s="16">
        <v>19</v>
      </c>
      <c r="I18" s="17">
        <f t="shared" ref="I18:I49" si="3">C18+G18</f>
        <v>306</v>
      </c>
    </row>
    <row r="19" spans="2:9" x14ac:dyDescent="0.25">
      <c r="B19" s="14">
        <v>41674</v>
      </c>
      <c r="C19" s="7">
        <v>258</v>
      </c>
      <c r="D19" s="7">
        <f t="shared" si="2"/>
        <v>209</v>
      </c>
      <c r="E19" s="7">
        <v>43</v>
      </c>
      <c r="F19" s="8">
        <v>49</v>
      </c>
      <c r="G19" s="8">
        <v>6</v>
      </c>
      <c r="I19" s="9">
        <f t="shared" si="3"/>
        <v>264</v>
      </c>
    </row>
    <row r="20" spans="2:9" x14ac:dyDescent="0.25">
      <c r="B20" s="14">
        <v>41675</v>
      </c>
      <c r="C20" s="8">
        <v>181</v>
      </c>
      <c r="D20" s="7">
        <f t="shared" si="2"/>
        <v>155</v>
      </c>
      <c r="E20" s="7">
        <v>30</v>
      </c>
      <c r="F20" s="8">
        <v>26</v>
      </c>
      <c r="G20" s="8">
        <v>7</v>
      </c>
      <c r="I20" s="9">
        <f t="shared" si="3"/>
        <v>188</v>
      </c>
    </row>
    <row r="21" spans="2:9" x14ac:dyDescent="0.25">
      <c r="B21" s="14">
        <v>41676</v>
      </c>
      <c r="C21" s="8">
        <v>143</v>
      </c>
      <c r="D21" s="7">
        <f t="shared" si="2"/>
        <v>112</v>
      </c>
      <c r="E21" s="7">
        <v>24</v>
      </c>
      <c r="F21" s="8">
        <v>31</v>
      </c>
      <c r="G21" s="8">
        <v>4</v>
      </c>
      <c r="I21" s="9">
        <f t="shared" si="3"/>
        <v>147</v>
      </c>
    </row>
    <row r="22" spans="2:9" ht="15.75" thickBot="1" x14ac:dyDescent="0.3">
      <c r="B22" s="69">
        <v>41677</v>
      </c>
      <c r="C22" s="71">
        <v>126</v>
      </c>
      <c r="D22" s="70">
        <f t="shared" si="2"/>
        <v>108</v>
      </c>
      <c r="E22" s="70">
        <v>25</v>
      </c>
      <c r="F22" s="71">
        <v>18</v>
      </c>
      <c r="G22" s="71">
        <v>2</v>
      </c>
      <c r="H22" s="213"/>
      <c r="I22" s="73">
        <f t="shared" si="3"/>
        <v>128</v>
      </c>
    </row>
    <row r="23" spans="2:9" ht="15.75" thickTop="1" x14ac:dyDescent="0.25">
      <c r="B23" s="259">
        <v>41680</v>
      </c>
      <c r="C23" s="15">
        <v>181</v>
      </c>
      <c r="D23" s="15">
        <f t="shared" si="2"/>
        <v>133</v>
      </c>
      <c r="E23" s="16">
        <v>30</v>
      </c>
      <c r="F23" s="16">
        <v>48</v>
      </c>
      <c r="G23" s="16">
        <v>3</v>
      </c>
      <c r="I23" s="17">
        <f t="shared" si="3"/>
        <v>184</v>
      </c>
    </row>
    <row r="24" spans="2:9" x14ac:dyDescent="0.25">
      <c r="B24" s="14">
        <v>41681</v>
      </c>
      <c r="C24" s="7">
        <v>164</v>
      </c>
      <c r="D24" s="7">
        <f t="shared" si="2"/>
        <v>128</v>
      </c>
      <c r="E24" s="7">
        <v>33</v>
      </c>
      <c r="F24" s="8">
        <v>36</v>
      </c>
      <c r="G24" s="8">
        <v>9</v>
      </c>
      <c r="I24" s="9">
        <f t="shared" si="3"/>
        <v>173</v>
      </c>
    </row>
    <row r="25" spans="2:9" x14ac:dyDescent="0.25">
      <c r="B25" s="14">
        <v>41682</v>
      </c>
      <c r="C25" s="8">
        <v>140</v>
      </c>
      <c r="D25" s="7">
        <f t="shared" si="2"/>
        <v>106</v>
      </c>
      <c r="E25" s="7">
        <v>47</v>
      </c>
      <c r="F25" s="8">
        <v>34</v>
      </c>
      <c r="G25" s="8">
        <v>14</v>
      </c>
      <c r="I25" s="9">
        <f t="shared" si="3"/>
        <v>154</v>
      </c>
    </row>
    <row r="26" spans="2:9" x14ac:dyDescent="0.25">
      <c r="B26" s="14">
        <v>41683</v>
      </c>
      <c r="C26" s="8">
        <v>96</v>
      </c>
      <c r="D26" s="7">
        <f t="shared" si="2"/>
        <v>78</v>
      </c>
      <c r="E26" s="7">
        <v>19</v>
      </c>
      <c r="F26" s="8">
        <v>18</v>
      </c>
      <c r="G26" s="8">
        <v>0</v>
      </c>
      <c r="I26" s="9">
        <f t="shared" si="3"/>
        <v>96</v>
      </c>
    </row>
    <row r="27" spans="2:9" ht="15.75" thickBot="1" x14ac:dyDescent="0.3">
      <c r="B27" s="69">
        <v>41684</v>
      </c>
      <c r="C27" s="71">
        <v>71</v>
      </c>
      <c r="D27" s="70">
        <f t="shared" si="2"/>
        <v>55</v>
      </c>
      <c r="E27" s="70">
        <v>14</v>
      </c>
      <c r="F27" s="71">
        <v>16</v>
      </c>
      <c r="G27" s="71">
        <v>0</v>
      </c>
      <c r="H27" s="213"/>
      <c r="I27" s="73">
        <f t="shared" si="3"/>
        <v>71</v>
      </c>
    </row>
    <row r="28" spans="2:9" ht="15.75" thickTop="1" x14ac:dyDescent="0.25">
      <c r="B28" s="259">
        <v>41687</v>
      </c>
      <c r="C28" s="15">
        <v>113</v>
      </c>
      <c r="D28" s="15">
        <f t="shared" si="2"/>
        <v>89</v>
      </c>
      <c r="E28" s="16">
        <v>38</v>
      </c>
      <c r="F28" s="16">
        <v>24</v>
      </c>
      <c r="G28" s="16">
        <v>0</v>
      </c>
      <c r="I28" s="17">
        <f t="shared" si="3"/>
        <v>113</v>
      </c>
    </row>
    <row r="29" spans="2:9" x14ac:dyDescent="0.25">
      <c r="B29" s="14">
        <v>41688</v>
      </c>
      <c r="C29" s="7">
        <v>128</v>
      </c>
      <c r="D29" s="7">
        <f t="shared" si="2"/>
        <v>104</v>
      </c>
      <c r="E29" s="7">
        <v>43</v>
      </c>
      <c r="F29" s="8">
        <v>24</v>
      </c>
      <c r="G29" s="8">
        <v>4</v>
      </c>
      <c r="I29" s="9">
        <f t="shared" si="3"/>
        <v>132</v>
      </c>
    </row>
    <row r="30" spans="2:9" x14ac:dyDescent="0.25">
      <c r="B30" s="14">
        <v>41689</v>
      </c>
      <c r="C30" s="8">
        <v>107</v>
      </c>
      <c r="D30" s="7">
        <f t="shared" si="2"/>
        <v>79</v>
      </c>
      <c r="E30" s="7">
        <v>18</v>
      </c>
      <c r="F30" s="8">
        <v>28</v>
      </c>
      <c r="G30" s="8">
        <v>0</v>
      </c>
      <c r="I30" s="9">
        <f t="shared" si="3"/>
        <v>107</v>
      </c>
    </row>
    <row r="31" spans="2:9" x14ac:dyDescent="0.25">
      <c r="B31" s="14">
        <v>41690</v>
      </c>
      <c r="C31" s="8">
        <v>102</v>
      </c>
      <c r="D31" s="7">
        <f t="shared" si="2"/>
        <v>79</v>
      </c>
      <c r="E31" s="7">
        <v>20</v>
      </c>
      <c r="F31" s="8">
        <v>23</v>
      </c>
      <c r="G31" s="8">
        <v>0</v>
      </c>
      <c r="I31" s="9">
        <f t="shared" si="3"/>
        <v>102</v>
      </c>
    </row>
    <row r="32" spans="2:9" ht="15.75" thickBot="1" x14ac:dyDescent="0.3">
      <c r="B32" s="69">
        <v>41691</v>
      </c>
      <c r="C32" s="71">
        <v>95</v>
      </c>
      <c r="D32" s="7">
        <f t="shared" si="2"/>
        <v>78</v>
      </c>
      <c r="E32" s="70">
        <v>16</v>
      </c>
      <c r="F32" s="71">
        <v>17</v>
      </c>
      <c r="G32" s="71">
        <v>0</v>
      </c>
      <c r="I32" s="73">
        <f t="shared" si="3"/>
        <v>95</v>
      </c>
    </row>
    <row r="33" spans="2:9" ht="15.75" thickTop="1" x14ac:dyDescent="0.25">
      <c r="B33" s="2">
        <v>41694</v>
      </c>
      <c r="C33" s="3">
        <v>89</v>
      </c>
      <c r="D33" s="7">
        <f t="shared" si="2"/>
        <v>67</v>
      </c>
      <c r="E33" s="4">
        <v>15</v>
      </c>
      <c r="F33" s="4">
        <v>22</v>
      </c>
      <c r="G33" s="4">
        <v>0</v>
      </c>
      <c r="I33" s="5">
        <f t="shared" si="3"/>
        <v>89</v>
      </c>
    </row>
    <row r="34" spans="2:9" x14ac:dyDescent="0.25">
      <c r="B34" s="14">
        <v>41695</v>
      </c>
      <c r="C34" s="7">
        <v>100</v>
      </c>
      <c r="D34" s="7">
        <f t="shared" si="2"/>
        <v>76</v>
      </c>
      <c r="E34" s="7">
        <v>17</v>
      </c>
      <c r="F34" s="8">
        <v>24</v>
      </c>
      <c r="G34" s="8">
        <v>1</v>
      </c>
      <c r="I34" s="9">
        <f t="shared" si="3"/>
        <v>101</v>
      </c>
    </row>
    <row r="35" spans="2:9" x14ac:dyDescent="0.25">
      <c r="B35" s="14">
        <v>41696</v>
      </c>
      <c r="C35" s="8">
        <v>76</v>
      </c>
      <c r="D35" s="7">
        <f t="shared" si="2"/>
        <v>65</v>
      </c>
      <c r="E35" s="7">
        <v>13</v>
      </c>
      <c r="F35" s="8">
        <v>11</v>
      </c>
      <c r="G35" s="8">
        <v>0</v>
      </c>
      <c r="I35" s="9">
        <f t="shared" si="3"/>
        <v>76</v>
      </c>
    </row>
    <row r="36" spans="2:9" x14ac:dyDescent="0.25">
      <c r="B36" s="14">
        <v>41697</v>
      </c>
      <c r="C36" s="8">
        <v>66</v>
      </c>
      <c r="D36" s="7">
        <f t="shared" si="2"/>
        <v>54</v>
      </c>
      <c r="E36" s="7">
        <v>13</v>
      </c>
      <c r="F36" s="8">
        <v>12</v>
      </c>
      <c r="G36" s="8">
        <v>1</v>
      </c>
      <c r="I36" s="9">
        <f t="shared" si="3"/>
        <v>67</v>
      </c>
    </row>
    <row r="37" spans="2:9" ht="15.75" thickBot="1" x14ac:dyDescent="0.3">
      <c r="B37" s="112">
        <v>41698</v>
      </c>
      <c r="C37" s="106">
        <v>68</v>
      </c>
      <c r="D37" s="7">
        <f t="shared" si="2"/>
        <v>57</v>
      </c>
      <c r="E37" s="113">
        <v>14</v>
      </c>
      <c r="F37" s="106">
        <v>11</v>
      </c>
      <c r="G37" s="106">
        <v>3</v>
      </c>
      <c r="I37" s="114">
        <f t="shared" si="3"/>
        <v>71</v>
      </c>
    </row>
    <row r="38" spans="2:9" x14ac:dyDescent="0.25">
      <c r="B38" s="24">
        <v>41701</v>
      </c>
      <c r="C38" s="178">
        <v>76</v>
      </c>
      <c r="D38" s="7">
        <f t="shared" si="2"/>
        <v>57</v>
      </c>
      <c r="E38" s="179">
        <v>15</v>
      </c>
      <c r="F38" s="179">
        <v>19</v>
      </c>
      <c r="G38" s="179">
        <v>0</v>
      </c>
      <c r="I38" s="180">
        <f t="shared" si="3"/>
        <v>76</v>
      </c>
    </row>
    <row r="39" spans="2:9" x14ac:dyDescent="0.25">
      <c r="B39" s="96">
        <v>41702</v>
      </c>
      <c r="C39" s="7">
        <v>68</v>
      </c>
      <c r="D39" s="7">
        <f t="shared" si="2"/>
        <v>49</v>
      </c>
      <c r="E39" s="7">
        <v>11</v>
      </c>
      <c r="F39" s="8">
        <v>19</v>
      </c>
      <c r="G39" s="8">
        <v>0</v>
      </c>
      <c r="I39" s="98">
        <f t="shared" si="3"/>
        <v>68</v>
      </c>
    </row>
    <row r="40" spans="2:9" x14ac:dyDescent="0.25">
      <c r="B40" s="96">
        <v>41703</v>
      </c>
      <c r="C40" s="8">
        <v>69</v>
      </c>
      <c r="D40" s="7">
        <f t="shared" si="2"/>
        <v>56</v>
      </c>
      <c r="E40" s="7">
        <v>12</v>
      </c>
      <c r="F40" s="8">
        <v>13</v>
      </c>
      <c r="G40" s="8">
        <v>0</v>
      </c>
      <c r="I40" s="98">
        <f t="shared" si="3"/>
        <v>69</v>
      </c>
    </row>
    <row r="41" spans="2:9" x14ac:dyDescent="0.25">
      <c r="B41" s="96">
        <v>41704</v>
      </c>
      <c r="C41" s="8">
        <v>70</v>
      </c>
      <c r="D41" s="7">
        <f t="shared" si="2"/>
        <v>51</v>
      </c>
      <c r="E41" s="7">
        <v>12</v>
      </c>
      <c r="F41" s="8">
        <v>19</v>
      </c>
      <c r="G41" s="8">
        <v>1</v>
      </c>
      <c r="I41" s="98">
        <f t="shared" si="3"/>
        <v>71</v>
      </c>
    </row>
    <row r="42" spans="2:9" ht="15.75" thickBot="1" x14ac:dyDescent="0.3">
      <c r="B42" s="90">
        <v>41705</v>
      </c>
      <c r="C42" s="71">
        <v>40</v>
      </c>
      <c r="D42" s="7">
        <f t="shared" si="2"/>
        <v>31</v>
      </c>
      <c r="E42" s="70">
        <v>8</v>
      </c>
      <c r="F42" s="71">
        <v>9</v>
      </c>
      <c r="G42" s="71">
        <v>0</v>
      </c>
      <c r="I42" s="99">
        <f t="shared" si="3"/>
        <v>40</v>
      </c>
    </row>
    <row r="43" spans="2:9" ht="15.75" thickTop="1" x14ac:dyDescent="0.25">
      <c r="B43" s="92">
        <v>41708</v>
      </c>
      <c r="C43" s="84">
        <v>63</v>
      </c>
      <c r="D43" s="7">
        <f t="shared" si="2"/>
        <v>44</v>
      </c>
      <c r="E43" s="85">
        <v>16</v>
      </c>
      <c r="F43" s="85">
        <v>19</v>
      </c>
      <c r="G43" s="85">
        <v>5</v>
      </c>
      <c r="I43" s="100">
        <f t="shared" si="3"/>
        <v>68</v>
      </c>
    </row>
    <row r="44" spans="2:9" x14ac:dyDescent="0.25">
      <c r="B44" s="96">
        <v>41709</v>
      </c>
      <c r="C44" s="7">
        <v>73</v>
      </c>
      <c r="D44" s="7">
        <f t="shared" si="2"/>
        <v>59</v>
      </c>
      <c r="E44" s="7">
        <v>24</v>
      </c>
      <c r="F44" s="8">
        <v>14</v>
      </c>
      <c r="G44" s="8">
        <v>2</v>
      </c>
      <c r="I44" s="98">
        <f t="shared" si="3"/>
        <v>75</v>
      </c>
    </row>
    <row r="45" spans="2:9" x14ac:dyDescent="0.25">
      <c r="B45" s="96">
        <v>41710</v>
      </c>
      <c r="C45" s="8">
        <v>57</v>
      </c>
      <c r="D45" s="7">
        <f t="shared" si="2"/>
        <v>42</v>
      </c>
      <c r="E45" s="7">
        <v>14</v>
      </c>
      <c r="F45" s="8">
        <v>15</v>
      </c>
      <c r="G45" s="8">
        <v>0</v>
      </c>
      <c r="I45" s="98">
        <f t="shared" si="3"/>
        <v>57</v>
      </c>
    </row>
    <row r="46" spans="2:9" x14ac:dyDescent="0.25">
      <c r="B46" s="96">
        <v>41711</v>
      </c>
      <c r="C46" s="8">
        <v>65</v>
      </c>
      <c r="D46" s="7">
        <f t="shared" si="2"/>
        <v>48</v>
      </c>
      <c r="E46" s="7">
        <v>16</v>
      </c>
      <c r="F46" s="8">
        <v>17</v>
      </c>
      <c r="G46" s="8">
        <v>0</v>
      </c>
      <c r="I46" s="98">
        <f t="shared" si="3"/>
        <v>65</v>
      </c>
    </row>
    <row r="47" spans="2:9" ht="15.75" thickBot="1" x14ac:dyDescent="0.3">
      <c r="B47" s="90">
        <v>41712</v>
      </c>
      <c r="C47" s="71">
        <v>50</v>
      </c>
      <c r="D47" s="7">
        <f t="shared" si="2"/>
        <v>38</v>
      </c>
      <c r="E47" s="70">
        <v>12</v>
      </c>
      <c r="F47" s="71">
        <v>12</v>
      </c>
      <c r="G47" s="71">
        <v>0</v>
      </c>
      <c r="I47" s="99">
        <f t="shared" si="3"/>
        <v>50</v>
      </c>
    </row>
    <row r="48" spans="2:9" ht="15.75" thickTop="1" x14ac:dyDescent="0.25">
      <c r="B48" s="92">
        <v>41715</v>
      </c>
      <c r="C48" s="84">
        <v>83</v>
      </c>
      <c r="D48" s="7">
        <f t="shared" si="2"/>
        <v>61</v>
      </c>
      <c r="E48" s="85">
        <v>17</v>
      </c>
      <c r="F48" s="85">
        <v>22</v>
      </c>
      <c r="G48" s="85">
        <v>0</v>
      </c>
      <c r="I48" s="100">
        <f t="shared" si="3"/>
        <v>83</v>
      </c>
    </row>
    <row r="49" spans="2:9" x14ac:dyDescent="0.25">
      <c r="B49" s="96">
        <v>41716</v>
      </c>
      <c r="C49" s="7">
        <v>98</v>
      </c>
      <c r="D49" s="7">
        <f t="shared" si="2"/>
        <v>69</v>
      </c>
      <c r="E49" s="7">
        <v>16</v>
      </c>
      <c r="F49" s="8">
        <v>29</v>
      </c>
      <c r="G49" s="8">
        <v>0</v>
      </c>
      <c r="I49" s="98">
        <f t="shared" si="3"/>
        <v>98</v>
      </c>
    </row>
    <row r="50" spans="2:9" x14ac:dyDescent="0.25">
      <c r="B50" s="96">
        <v>41717</v>
      </c>
      <c r="C50" s="8">
        <v>62</v>
      </c>
      <c r="D50" s="7">
        <f t="shared" si="2"/>
        <v>46</v>
      </c>
      <c r="E50" s="7">
        <v>10</v>
      </c>
      <c r="F50" s="8">
        <v>16</v>
      </c>
      <c r="G50" s="8">
        <v>0</v>
      </c>
      <c r="I50" s="98">
        <f t="shared" ref="I50:I71" si="4">C50+G50</f>
        <v>62</v>
      </c>
    </row>
    <row r="51" spans="2:9" x14ac:dyDescent="0.25">
      <c r="B51" s="96">
        <v>41718</v>
      </c>
      <c r="C51" s="8">
        <v>73</v>
      </c>
      <c r="D51" s="7">
        <f t="shared" si="2"/>
        <v>56</v>
      </c>
      <c r="E51" s="7">
        <v>15</v>
      </c>
      <c r="F51" s="8">
        <v>17</v>
      </c>
      <c r="G51" s="8">
        <v>0</v>
      </c>
      <c r="I51" s="98">
        <f t="shared" si="4"/>
        <v>73</v>
      </c>
    </row>
    <row r="52" spans="2:9" ht="15.75" thickBot="1" x14ac:dyDescent="0.3">
      <c r="B52" s="90">
        <v>41719</v>
      </c>
      <c r="C52" s="71">
        <v>55</v>
      </c>
      <c r="D52" s="7">
        <f t="shared" si="2"/>
        <v>48</v>
      </c>
      <c r="E52" s="70">
        <v>11</v>
      </c>
      <c r="F52" s="71">
        <v>7</v>
      </c>
      <c r="G52" s="71">
        <v>0</v>
      </c>
      <c r="I52" s="99">
        <f t="shared" si="4"/>
        <v>55</v>
      </c>
    </row>
    <row r="53" spans="2:9" ht="15.75" thickTop="1" x14ac:dyDescent="0.25">
      <c r="B53" s="92">
        <v>41722</v>
      </c>
      <c r="C53" s="84">
        <v>58</v>
      </c>
      <c r="D53" s="7">
        <f t="shared" si="2"/>
        <v>47</v>
      </c>
      <c r="E53" s="85">
        <v>10</v>
      </c>
      <c r="F53" s="85">
        <v>11</v>
      </c>
      <c r="G53" s="85">
        <v>0</v>
      </c>
      <c r="I53" s="100">
        <f t="shared" si="4"/>
        <v>58</v>
      </c>
    </row>
    <row r="54" spans="2:9" x14ac:dyDescent="0.25">
      <c r="B54" s="96">
        <v>41723</v>
      </c>
      <c r="C54" s="7">
        <v>68</v>
      </c>
      <c r="D54" s="7">
        <f t="shared" si="2"/>
        <v>47</v>
      </c>
      <c r="E54" s="7">
        <v>14</v>
      </c>
      <c r="F54" s="8">
        <v>21</v>
      </c>
      <c r="G54" s="8">
        <v>0</v>
      </c>
      <c r="I54" s="98">
        <f t="shared" si="4"/>
        <v>68</v>
      </c>
    </row>
    <row r="55" spans="2:9" x14ac:dyDescent="0.25">
      <c r="B55" s="96">
        <v>41724</v>
      </c>
      <c r="C55" s="8">
        <v>64</v>
      </c>
      <c r="D55" s="7">
        <f t="shared" si="2"/>
        <v>53</v>
      </c>
      <c r="E55" s="7">
        <v>11</v>
      </c>
      <c r="F55" s="8">
        <v>11</v>
      </c>
      <c r="G55" s="8">
        <v>0</v>
      </c>
      <c r="I55" s="98">
        <f t="shared" si="4"/>
        <v>64</v>
      </c>
    </row>
    <row r="56" spans="2:9" x14ac:dyDescent="0.25">
      <c r="B56" s="96">
        <v>41725</v>
      </c>
      <c r="C56" s="8">
        <v>74</v>
      </c>
      <c r="D56" s="7">
        <f t="shared" si="2"/>
        <v>52</v>
      </c>
      <c r="E56" s="7">
        <v>12</v>
      </c>
      <c r="F56" s="8">
        <v>22</v>
      </c>
      <c r="G56" s="8">
        <v>0</v>
      </c>
      <c r="I56" s="98">
        <f t="shared" si="4"/>
        <v>74</v>
      </c>
    </row>
    <row r="57" spans="2:9" ht="15.75" thickBot="1" x14ac:dyDescent="0.3">
      <c r="B57" s="90">
        <v>41726</v>
      </c>
      <c r="C57" s="71">
        <v>43</v>
      </c>
      <c r="D57" s="7">
        <f t="shared" si="2"/>
        <v>33</v>
      </c>
      <c r="E57" s="70">
        <v>7</v>
      </c>
      <c r="F57" s="71">
        <v>10</v>
      </c>
      <c r="G57" s="71">
        <v>0</v>
      </c>
      <c r="I57" s="99">
        <f t="shared" si="4"/>
        <v>43</v>
      </c>
    </row>
    <row r="58" spans="2:9" ht="16.5" thickTop="1" thickBot="1" x14ac:dyDescent="0.3">
      <c r="B58" s="201">
        <v>41729</v>
      </c>
      <c r="C58" s="175">
        <v>42</v>
      </c>
      <c r="D58" s="7">
        <f t="shared" si="2"/>
        <v>31</v>
      </c>
      <c r="E58" s="176">
        <v>8</v>
      </c>
      <c r="F58" s="176">
        <v>11</v>
      </c>
      <c r="G58" s="176">
        <v>0</v>
      </c>
      <c r="I58" s="202">
        <f t="shared" si="4"/>
        <v>42</v>
      </c>
    </row>
    <row r="59" spans="2:9" x14ac:dyDescent="0.25">
      <c r="B59" s="177">
        <v>41730</v>
      </c>
      <c r="C59" s="178">
        <v>63</v>
      </c>
      <c r="D59" s="7">
        <f t="shared" si="2"/>
        <v>42</v>
      </c>
      <c r="E59" s="178">
        <v>22</v>
      </c>
      <c r="F59" s="179">
        <v>21</v>
      </c>
      <c r="G59" s="179">
        <v>0</v>
      </c>
      <c r="I59" s="180">
        <f t="shared" si="4"/>
        <v>63</v>
      </c>
    </row>
    <row r="60" spans="2:9" x14ac:dyDescent="0.25">
      <c r="B60" s="96">
        <v>41731</v>
      </c>
      <c r="C60" s="8">
        <v>92</v>
      </c>
      <c r="D60" s="7">
        <f t="shared" si="2"/>
        <v>81</v>
      </c>
      <c r="E60" s="7">
        <v>23</v>
      </c>
      <c r="F60" s="8">
        <v>11</v>
      </c>
      <c r="G60" s="8">
        <v>0</v>
      </c>
      <c r="I60" s="98">
        <f t="shared" si="4"/>
        <v>92</v>
      </c>
    </row>
    <row r="61" spans="2:9" x14ac:dyDescent="0.25">
      <c r="B61" s="96">
        <v>41732</v>
      </c>
      <c r="C61" s="8">
        <v>100</v>
      </c>
      <c r="D61" s="7">
        <f t="shared" si="2"/>
        <v>78</v>
      </c>
      <c r="E61" s="7">
        <v>21</v>
      </c>
      <c r="F61" s="8">
        <v>22</v>
      </c>
      <c r="G61" s="8">
        <v>1</v>
      </c>
      <c r="I61" s="98">
        <f t="shared" si="4"/>
        <v>101</v>
      </c>
    </row>
    <row r="62" spans="2:9" ht="15.75" thickBot="1" x14ac:dyDescent="0.3">
      <c r="B62" s="90">
        <v>41733</v>
      </c>
      <c r="C62" s="71">
        <v>46</v>
      </c>
      <c r="D62" s="7">
        <f t="shared" si="2"/>
        <v>36</v>
      </c>
      <c r="E62" s="70">
        <v>12</v>
      </c>
      <c r="F62" s="71">
        <v>10</v>
      </c>
      <c r="G62" s="71">
        <v>0</v>
      </c>
      <c r="I62" s="99">
        <f t="shared" si="4"/>
        <v>46</v>
      </c>
    </row>
    <row r="63" spans="2:9" ht="15.75" thickTop="1" x14ac:dyDescent="0.25">
      <c r="B63" s="92">
        <v>41736</v>
      </c>
      <c r="C63" s="84">
        <v>74</v>
      </c>
      <c r="D63" s="7">
        <f t="shared" si="2"/>
        <v>63</v>
      </c>
      <c r="E63" s="85">
        <v>11</v>
      </c>
      <c r="F63" s="85">
        <v>11</v>
      </c>
      <c r="G63" s="85">
        <v>0</v>
      </c>
      <c r="I63" s="100">
        <f t="shared" si="4"/>
        <v>74</v>
      </c>
    </row>
    <row r="64" spans="2:9" x14ac:dyDescent="0.25">
      <c r="B64" s="96">
        <v>41737</v>
      </c>
      <c r="C64" s="7">
        <v>39</v>
      </c>
      <c r="D64" s="7">
        <f t="shared" si="2"/>
        <v>18</v>
      </c>
      <c r="E64" s="7">
        <v>6</v>
      </c>
      <c r="F64" s="8">
        <v>21</v>
      </c>
      <c r="G64" s="8">
        <v>0</v>
      </c>
      <c r="I64" s="98">
        <f t="shared" si="4"/>
        <v>39</v>
      </c>
    </row>
    <row r="65" spans="2:9" x14ac:dyDescent="0.25">
      <c r="B65" s="96">
        <v>41738</v>
      </c>
      <c r="C65" s="8">
        <v>49</v>
      </c>
      <c r="D65" s="7">
        <f t="shared" si="2"/>
        <v>38</v>
      </c>
      <c r="E65" s="7">
        <v>8</v>
      </c>
      <c r="F65" s="8">
        <v>11</v>
      </c>
      <c r="G65" s="8">
        <v>0</v>
      </c>
      <c r="I65" s="98">
        <f t="shared" si="4"/>
        <v>49</v>
      </c>
    </row>
    <row r="66" spans="2:9" x14ac:dyDescent="0.25">
      <c r="B66" s="96">
        <v>41739</v>
      </c>
      <c r="C66" s="8">
        <v>71</v>
      </c>
      <c r="D66" s="7">
        <f t="shared" ref="D66:D129" si="5">I66-F66-G66</f>
        <v>49</v>
      </c>
      <c r="E66" s="7">
        <v>10</v>
      </c>
      <c r="F66" s="8">
        <v>22</v>
      </c>
      <c r="G66" s="8">
        <v>0</v>
      </c>
      <c r="I66" s="98">
        <f t="shared" si="4"/>
        <v>71</v>
      </c>
    </row>
    <row r="67" spans="2:9" ht="15.75" thickBot="1" x14ac:dyDescent="0.3">
      <c r="B67" s="90">
        <v>41740</v>
      </c>
      <c r="C67" s="71">
        <v>46</v>
      </c>
      <c r="D67" s="7">
        <f t="shared" si="5"/>
        <v>36</v>
      </c>
      <c r="E67" s="70">
        <v>7</v>
      </c>
      <c r="F67" s="71">
        <v>10</v>
      </c>
      <c r="G67" s="71">
        <v>0</v>
      </c>
      <c r="I67" s="99">
        <f t="shared" si="4"/>
        <v>46</v>
      </c>
    </row>
    <row r="68" spans="2:9" ht="15.75" thickTop="1" x14ac:dyDescent="0.25">
      <c r="B68" s="92">
        <v>41743</v>
      </c>
      <c r="C68" s="84">
        <v>48</v>
      </c>
      <c r="D68" s="7">
        <f t="shared" si="5"/>
        <v>32</v>
      </c>
      <c r="E68" s="85">
        <v>8</v>
      </c>
      <c r="F68" s="85">
        <v>16</v>
      </c>
      <c r="G68" s="85">
        <v>0</v>
      </c>
      <c r="I68" s="100">
        <f t="shared" si="4"/>
        <v>48</v>
      </c>
    </row>
    <row r="69" spans="2:9" x14ac:dyDescent="0.25">
      <c r="B69" s="96">
        <v>41744</v>
      </c>
      <c r="C69" s="7">
        <v>53</v>
      </c>
      <c r="D69" s="7">
        <f t="shared" si="5"/>
        <v>42</v>
      </c>
      <c r="E69" s="7">
        <v>9</v>
      </c>
      <c r="F69" s="8">
        <v>11</v>
      </c>
      <c r="G69" s="8">
        <v>0</v>
      </c>
      <c r="I69" s="98">
        <f t="shared" si="4"/>
        <v>53</v>
      </c>
    </row>
    <row r="70" spans="2:9" x14ac:dyDescent="0.25">
      <c r="B70" s="96">
        <v>41745</v>
      </c>
      <c r="C70" s="8">
        <v>35</v>
      </c>
      <c r="D70" s="7">
        <f t="shared" si="5"/>
        <v>25</v>
      </c>
      <c r="E70" s="7">
        <v>7</v>
      </c>
      <c r="F70" s="8">
        <v>10</v>
      </c>
      <c r="G70" s="8">
        <v>0</v>
      </c>
      <c r="I70" s="98">
        <f t="shared" si="4"/>
        <v>35</v>
      </c>
    </row>
    <row r="71" spans="2:9" x14ac:dyDescent="0.25">
      <c r="B71" s="96">
        <v>41746</v>
      </c>
      <c r="C71" s="106">
        <v>48</v>
      </c>
      <c r="D71" s="7">
        <f t="shared" si="5"/>
        <v>39</v>
      </c>
      <c r="E71" s="113">
        <v>12</v>
      </c>
      <c r="F71" s="106">
        <v>9</v>
      </c>
      <c r="G71" s="106">
        <v>1</v>
      </c>
      <c r="I71" s="181">
        <f t="shared" si="4"/>
        <v>49</v>
      </c>
    </row>
    <row r="72" spans="2:9" ht="15.75" thickBot="1" x14ac:dyDescent="0.3">
      <c r="B72" s="182">
        <v>41747</v>
      </c>
      <c r="C72" s="183"/>
      <c r="D72" s="183"/>
      <c r="E72" s="183"/>
      <c r="F72" s="183"/>
      <c r="G72" s="183"/>
      <c r="H72" s="213"/>
      <c r="I72" s="184"/>
    </row>
    <row r="73" spans="2:9" ht="15.75" thickTop="1" x14ac:dyDescent="0.25">
      <c r="B73" s="214">
        <v>41750</v>
      </c>
      <c r="C73" s="77"/>
      <c r="D73" s="77"/>
      <c r="E73" s="77"/>
      <c r="F73" s="77"/>
      <c r="G73" s="77"/>
      <c r="I73" s="77"/>
    </row>
    <row r="74" spans="2:9" x14ac:dyDescent="0.25">
      <c r="B74" s="174">
        <v>41751</v>
      </c>
      <c r="C74" s="15">
        <v>111</v>
      </c>
      <c r="D74" s="7">
        <f t="shared" si="5"/>
        <v>91</v>
      </c>
      <c r="E74" s="15">
        <v>19</v>
      </c>
      <c r="F74" s="16">
        <v>20</v>
      </c>
      <c r="G74" s="16">
        <v>0</v>
      </c>
      <c r="I74" s="17">
        <f t="shared" ref="I74:I80" si="6">C74+G74</f>
        <v>111</v>
      </c>
    </row>
    <row r="75" spans="2:9" x14ac:dyDescent="0.25">
      <c r="B75" s="14">
        <v>41752</v>
      </c>
      <c r="C75" s="8">
        <v>98</v>
      </c>
      <c r="D75" s="7">
        <f t="shared" si="5"/>
        <v>75</v>
      </c>
      <c r="E75" s="7">
        <v>14</v>
      </c>
      <c r="F75" s="8">
        <v>23</v>
      </c>
      <c r="G75" s="8">
        <v>0</v>
      </c>
      <c r="I75" s="9">
        <f t="shared" si="6"/>
        <v>98</v>
      </c>
    </row>
    <row r="76" spans="2:9" x14ac:dyDescent="0.25">
      <c r="B76" s="14">
        <v>41753</v>
      </c>
      <c r="C76" s="8">
        <v>95</v>
      </c>
      <c r="D76" s="7">
        <f t="shared" si="5"/>
        <v>69</v>
      </c>
      <c r="E76" s="7">
        <v>14</v>
      </c>
      <c r="F76" s="8">
        <v>26</v>
      </c>
      <c r="G76" s="8">
        <v>1</v>
      </c>
      <c r="I76" s="9">
        <f t="shared" si="6"/>
        <v>96</v>
      </c>
    </row>
    <row r="77" spans="2:9" ht="15.75" thickBot="1" x14ac:dyDescent="0.3">
      <c r="B77" s="69">
        <v>41754</v>
      </c>
      <c r="C77" s="71">
        <v>96</v>
      </c>
      <c r="D77" s="7">
        <f t="shared" si="5"/>
        <v>78</v>
      </c>
      <c r="E77" s="70">
        <v>14</v>
      </c>
      <c r="F77" s="71">
        <v>18</v>
      </c>
      <c r="G77" s="71">
        <v>1</v>
      </c>
      <c r="I77" s="73">
        <f t="shared" si="6"/>
        <v>97</v>
      </c>
    </row>
    <row r="78" spans="2:9" ht="15.75" thickTop="1" x14ac:dyDescent="0.25">
      <c r="B78" s="80">
        <v>41757</v>
      </c>
      <c r="C78" s="84">
        <v>88</v>
      </c>
      <c r="D78" s="7">
        <f t="shared" si="5"/>
        <v>68</v>
      </c>
      <c r="E78" s="84">
        <v>15</v>
      </c>
      <c r="F78" s="85">
        <v>20</v>
      </c>
      <c r="G78" s="85">
        <v>0</v>
      </c>
      <c r="I78" s="87">
        <f t="shared" si="6"/>
        <v>88</v>
      </c>
    </row>
    <row r="79" spans="2:9" x14ac:dyDescent="0.25">
      <c r="B79" s="112">
        <v>41758</v>
      </c>
      <c r="C79" s="7">
        <v>88</v>
      </c>
      <c r="D79" s="7">
        <f t="shared" si="5"/>
        <v>68</v>
      </c>
      <c r="E79" s="7">
        <v>13</v>
      </c>
      <c r="F79" s="8">
        <v>20</v>
      </c>
      <c r="G79" s="8">
        <v>0</v>
      </c>
      <c r="I79" s="9">
        <f t="shared" si="6"/>
        <v>88</v>
      </c>
    </row>
    <row r="80" spans="2:9" ht="15.75" thickBot="1" x14ac:dyDescent="0.3">
      <c r="B80" s="186">
        <v>41759</v>
      </c>
      <c r="C80" s="187">
        <v>103</v>
      </c>
      <c r="D80" s="7">
        <f t="shared" si="5"/>
        <v>88</v>
      </c>
      <c r="E80" s="103">
        <v>15</v>
      </c>
      <c r="F80" s="102">
        <v>15</v>
      </c>
      <c r="G80" s="102">
        <v>6</v>
      </c>
      <c r="I80" s="185">
        <f t="shared" si="6"/>
        <v>109</v>
      </c>
    </row>
    <row r="81" spans="2:9" x14ac:dyDescent="0.25">
      <c r="B81" s="203">
        <v>41760</v>
      </c>
      <c r="C81" s="204"/>
      <c r="D81" s="204"/>
      <c r="E81" s="204"/>
      <c r="F81" s="204"/>
      <c r="G81" s="204"/>
      <c r="I81" s="205"/>
    </row>
    <row r="82" spans="2:9" ht="15.75" thickBot="1" x14ac:dyDescent="0.3">
      <c r="B82" s="90">
        <v>41761</v>
      </c>
      <c r="C82" s="75">
        <v>56</v>
      </c>
      <c r="D82" s="7">
        <f t="shared" si="5"/>
        <v>42</v>
      </c>
      <c r="E82" s="74">
        <v>14</v>
      </c>
      <c r="F82" s="75">
        <v>14</v>
      </c>
      <c r="G82" s="75">
        <v>0</v>
      </c>
      <c r="I82" s="91">
        <f>C82+G82</f>
        <v>56</v>
      </c>
    </row>
    <row r="83" spans="2:9" ht="15.75" thickTop="1" x14ac:dyDescent="0.25">
      <c r="B83" s="92">
        <v>41764</v>
      </c>
      <c r="C83" s="84">
        <v>79</v>
      </c>
      <c r="D83" s="7">
        <f t="shared" si="5"/>
        <v>59</v>
      </c>
      <c r="E83" s="84">
        <v>11</v>
      </c>
      <c r="F83" s="85">
        <v>20</v>
      </c>
      <c r="G83" s="85">
        <v>1</v>
      </c>
      <c r="I83" s="100">
        <f>C83+G83</f>
        <v>80</v>
      </c>
    </row>
    <row r="84" spans="2:9" x14ac:dyDescent="0.25">
      <c r="B84" s="96">
        <v>41765</v>
      </c>
      <c r="C84" s="7">
        <v>80</v>
      </c>
      <c r="D84" s="7">
        <f t="shared" si="5"/>
        <v>59</v>
      </c>
      <c r="E84" s="7">
        <v>11</v>
      </c>
      <c r="F84" s="8">
        <v>21</v>
      </c>
      <c r="G84" s="8">
        <v>0</v>
      </c>
      <c r="I84" s="98">
        <f>C84+G84</f>
        <v>80</v>
      </c>
    </row>
    <row r="85" spans="2:9" x14ac:dyDescent="0.25">
      <c r="B85" s="96">
        <v>41766</v>
      </c>
      <c r="C85" s="106">
        <v>75</v>
      </c>
      <c r="D85" s="7">
        <f t="shared" si="5"/>
        <v>59</v>
      </c>
      <c r="E85" s="113">
        <v>14</v>
      </c>
      <c r="F85" s="106">
        <v>16</v>
      </c>
      <c r="G85" s="106">
        <v>0</v>
      </c>
      <c r="I85" s="181">
        <f>C85+G85</f>
        <v>75</v>
      </c>
    </row>
    <row r="86" spans="2:9" x14ac:dyDescent="0.25">
      <c r="B86" s="94">
        <v>41767</v>
      </c>
      <c r="C86" s="83"/>
      <c r="D86" s="83"/>
      <c r="E86" s="83"/>
      <c r="F86" s="83"/>
      <c r="G86" s="83"/>
      <c r="I86" s="95"/>
    </row>
    <row r="87" spans="2:9" ht="15.75" thickBot="1" x14ac:dyDescent="0.3">
      <c r="B87" s="90">
        <v>41768</v>
      </c>
      <c r="C87" s="75">
        <v>45</v>
      </c>
      <c r="D87" s="7">
        <f t="shared" si="5"/>
        <v>32</v>
      </c>
      <c r="E87" s="74">
        <v>11</v>
      </c>
      <c r="F87" s="75">
        <v>13</v>
      </c>
      <c r="G87" s="75">
        <v>1</v>
      </c>
      <c r="I87" s="91">
        <f t="shared" ref="I87:I118" si="7">C87+G87</f>
        <v>46</v>
      </c>
    </row>
    <row r="88" spans="2:9" ht="15.75" thickTop="1" x14ac:dyDescent="0.25">
      <c r="B88" s="92">
        <v>41771</v>
      </c>
      <c r="C88" s="84">
        <v>65</v>
      </c>
      <c r="D88" s="7">
        <f t="shared" si="5"/>
        <v>48</v>
      </c>
      <c r="E88" s="84">
        <v>11</v>
      </c>
      <c r="F88" s="85">
        <v>17</v>
      </c>
      <c r="G88" s="85">
        <v>0</v>
      </c>
      <c r="I88" s="100">
        <f t="shared" si="7"/>
        <v>65</v>
      </c>
    </row>
    <row r="89" spans="2:9" x14ac:dyDescent="0.25">
      <c r="B89" s="96">
        <v>41772</v>
      </c>
      <c r="C89" s="7">
        <v>72</v>
      </c>
      <c r="D89" s="7">
        <f t="shared" si="5"/>
        <v>59</v>
      </c>
      <c r="E89" s="7">
        <v>12</v>
      </c>
      <c r="F89" s="8">
        <v>13</v>
      </c>
      <c r="G89" s="8">
        <v>0</v>
      </c>
      <c r="I89" s="98">
        <f t="shared" si="7"/>
        <v>72</v>
      </c>
    </row>
    <row r="90" spans="2:9" x14ac:dyDescent="0.25">
      <c r="B90" s="96">
        <v>41773</v>
      </c>
      <c r="C90" s="8">
        <v>64</v>
      </c>
      <c r="D90" s="7">
        <f t="shared" si="5"/>
        <v>47</v>
      </c>
      <c r="E90" s="7">
        <v>9</v>
      </c>
      <c r="F90" s="8">
        <v>17</v>
      </c>
      <c r="G90" s="8">
        <v>1</v>
      </c>
      <c r="I90" s="98">
        <f t="shared" si="7"/>
        <v>65</v>
      </c>
    </row>
    <row r="91" spans="2:9" x14ac:dyDescent="0.25">
      <c r="B91" s="96">
        <v>41774</v>
      </c>
      <c r="C91" s="8">
        <v>41</v>
      </c>
      <c r="D91" s="7">
        <f t="shared" si="5"/>
        <v>34</v>
      </c>
      <c r="E91" s="7">
        <v>6</v>
      </c>
      <c r="F91" s="8">
        <v>7</v>
      </c>
      <c r="G91" s="8">
        <v>0</v>
      </c>
      <c r="I91" s="98">
        <f t="shared" si="7"/>
        <v>41</v>
      </c>
    </row>
    <row r="92" spans="2:9" ht="15.75" thickBot="1" x14ac:dyDescent="0.3">
      <c r="B92" s="90">
        <v>41775</v>
      </c>
      <c r="C92" s="71">
        <v>40</v>
      </c>
      <c r="D92" s="7">
        <f t="shared" si="5"/>
        <v>29</v>
      </c>
      <c r="E92" s="70">
        <v>6</v>
      </c>
      <c r="F92" s="71">
        <v>11</v>
      </c>
      <c r="G92" s="71">
        <v>0</v>
      </c>
      <c r="I92" s="99">
        <f t="shared" si="7"/>
        <v>40</v>
      </c>
    </row>
    <row r="93" spans="2:9" ht="15.75" thickTop="1" x14ac:dyDescent="0.25">
      <c r="B93" s="92">
        <v>41778</v>
      </c>
      <c r="C93" s="84">
        <v>40</v>
      </c>
      <c r="D93" s="7">
        <f t="shared" si="5"/>
        <v>34</v>
      </c>
      <c r="E93" s="84">
        <v>6</v>
      </c>
      <c r="F93" s="85">
        <v>6</v>
      </c>
      <c r="G93" s="85">
        <v>0</v>
      </c>
      <c r="I93" s="100">
        <f t="shared" si="7"/>
        <v>40</v>
      </c>
    </row>
    <row r="94" spans="2:9" x14ac:dyDescent="0.25">
      <c r="B94" s="96">
        <v>41779</v>
      </c>
      <c r="C94" s="7">
        <v>59</v>
      </c>
      <c r="D94" s="7">
        <f t="shared" si="5"/>
        <v>41</v>
      </c>
      <c r="E94" s="7">
        <v>8</v>
      </c>
      <c r="F94" s="8">
        <v>18</v>
      </c>
      <c r="G94" s="8">
        <v>0</v>
      </c>
      <c r="I94" s="98">
        <f t="shared" si="7"/>
        <v>59</v>
      </c>
    </row>
    <row r="95" spans="2:9" x14ac:dyDescent="0.25">
      <c r="B95" s="96">
        <v>41780</v>
      </c>
      <c r="C95" s="8">
        <v>54</v>
      </c>
      <c r="D95" s="7">
        <f t="shared" si="5"/>
        <v>43</v>
      </c>
      <c r="E95" s="7">
        <v>9</v>
      </c>
      <c r="F95" s="8">
        <v>11</v>
      </c>
      <c r="G95" s="8">
        <v>0</v>
      </c>
      <c r="I95" s="98">
        <f t="shared" si="7"/>
        <v>54</v>
      </c>
    </row>
    <row r="96" spans="2:9" x14ac:dyDescent="0.25">
      <c r="B96" s="96">
        <v>41781</v>
      </c>
      <c r="C96" s="8">
        <v>63</v>
      </c>
      <c r="D96" s="7">
        <f t="shared" si="5"/>
        <v>42</v>
      </c>
      <c r="E96" s="7">
        <v>9</v>
      </c>
      <c r="F96" s="8">
        <v>21</v>
      </c>
      <c r="G96" s="8">
        <v>0</v>
      </c>
      <c r="I96" s="98">
        <f t="shared" si="7"/>
        <v>63</v>
      </c>
    </row>
    <row r="97" spans="2:9" ht="15.75" thickBot="1" x14ac:dyDescent="0.3">
      <c r="B97" s="90">
        <v>41782</v>
      </c>
      <c r="C97" s="71">
        <v>48</v>
      </c>
      <c r="D97" s="7">
        <f t="shared" si="5"/>
        <v>37</v>
      </c>
      <c r="E97" s="70">
        <v>8</v>
      </c>
      <c r="F97" s="71">
        <v>11</v>
      </c>
      <c r="G97" s="71">
        <v>0</v>
      </c>
      <c r="I97" s="99">
        <f t="shared" si="7"/>
        <v>48</v>
      </c>
    </row>
    <row r="98" spans="2:9" ht="15.75" thickTop="1" x14ac:dyDescent="0.25">
      <c r="B98" s="92">
        <v>41785</v>
      </c>
      <c r="C98" s="84">
        <v>58</v>
      </c>
      <c r="D98" s="7">
        <f t="shared" si="5"/>
        <v>47</v>
      </c>
      <c r="E98" s="84">
        <v>8</v>
      </c>
      <c r="F98" s="85">
        <v>11</v>
      </c>
      <c r="G98" s="85">
        <v>1</v>
      </c>
      <c r="I98" s="100">
        <f t="shared" si="7"/>
        <v>59</v>
      </c>
    </row>
    <row r="99" spans="2:9" x14ac:dyDescent="0.25">
      <c r="B99" s="96">
        <v>41786</v>
      </c>
      <c r="C99" s="7">
        <v>100</v>
      </c>
      <c r="D99" s="7">
        <f t="shared" si="5"/>
        <v>78</v>
      </c>
      <c r="E99" s="7">
        <v>14</v>
      </c>
      <c r="F99" s="8">
        <v>22</v>
      </c>
      <c r="G99" s="8">
        <v>0</v>
      </c>
      <c r="I99" s="98">
        <f t="shared" si="7"/>
        <v>100</v>
      </c>
    </row>
    <row r="100" spans="2:9" x14ac:dyDescent="0.25">
      <c r="B100" s="96">
        <v>41787</v>
      </c>
      <c r="C100" s="8">
        <v>71</v>
      </c>
      <c r="D100" s="7">
        <f t="shared" si="5"/>
        <v>55</v>
      </c>
      <c r="E100" s="7">
        <v>12</v>
      </c>
      <c r="F100" s="8">
        <v>16</v>
      </c>
      <c r="G100" s="8">
        <v>0</v>
      </c>
      <c r="I100" s="98">
        <f t="shared" si="7"/>
        <v>71</v>
      </c>
    </row>
    <row r="101" spans="2:9" x14ac:dyDescent="0.25">
      <c r="B101" s="96">
        <v>41788</v>
      </c>
      <c r="C101" s="8">
        <v>50</v>
      </c>
      <c r="D101" s="7">
        <f t="shared" si="5"/>
        <v>41</v>
      </c>
      <c r="E101" s="7">
        <v>8</v>
      </c>
      <c r="F101" s="8">
        <v>9</v>
      </c>
      <c r="G101" s="8">
        <v>1</v>
      </c>
      <c r="I101" s="98">
        <f t="shared" si="7"/>
        <v>51</v>
      </c>
    </row>
    <row r="102" spans="2:9" ht="15.75" thickBot="1" x14ac:dyDescent="0.3">
      <c r="B102" s="101">
        <v>41789</v>
      </c>
      <c r="C102" s="102">
        <v>50</v>
      </c>
      <c r="D102" s="7">
        <f t="shared" si="5"/>
        <v>43</v>
      </c>
      <c r="E102" s="103">
        <v>8</v>
      </c>
      <c r="F102" s="102">
        <v>7</v>
      </c>
      <c r="G102" s="102">
        <v>0</v>
      </c>
      <c r="I102" s="105">
        <f t="shared" si="7"/>
        <v>50</v>
      </c>
    </row>
    <row r="103" spans="2:9" x14ac:dyDescent="0.25">
      <c r="B103" s="24">
        <v>41792</v>
      </c>
      <c r="C103" s="178">
        <v>61</v>
      </c>
      <c r="D103" s="7">
        <f t="shared" si="5"/>
        <v>43</v>
      </c>
      <c r="E103" s="178">
        <v>7</v>
      </c>
      <c r="F103" s="179">
        <v>18</v>
      </c>
      <c r="G103" s="179">
        <v>0</v>
      </c>
      <c r="I103" s="180">
        <f t="shared" si="7"/>
        <v>61</v>
      </c>
    </row>
    <row r="104" spans="2:9" x14ac:dyDescent="0.25">
      <c r="B104" s="96">
        <v>41793</v>
      </c>
      <c r="C104" s="7">
        <v>55</v>
      </c>
      <c r="D104" s="7">
        <f t="shared" si="5"/>
        <v>41</v>
      </c>
      <c r="E104" s="7">
        <v>6</v>
      </c>
      <c r="F104" s="8">
        <v>14</v>
      </c>
      <c r="G104" s="8">
        <v>0</v>
      </c>
      <c r="I104" s="98">
        <f t="shared" si="7"/>
        <v>55</v>
      </c>
    </row>
    <row r="105" spans="2:9" x14ac:dyDescent="0.25">
      <c r="B105" s="96">
        <v>41794</v>
      </c>
      <c r="C105" s="8">
        <v>71</v>
      </c>
      <c r="D105" s="7">
        <f t="shared" si="5"/>
        <v>55</v>
      </c>
      <c r="E105" s="7">
        <v>7</v>
      </c>
      <c r="F105" s="8">
        <v>16</v>
      </c>
      <c r="G105" s="8">
        <v>0</v>
      </c>
      <c r="I105" s="98">
        <f t="shared" si="7"/>
        <v>71</v>
      </c>
    </row>
    <row r="106" spans="2:9" x14ac:dyDescent="0.25">
      <c r="B106" s="96">
        <v>41795</v>
      </c>
      <c r="C106" s="8">
        <v>58</v>
      </c>
      <c r="D106" s="7">
        <f t="shared" si="5"/>
        <v>48</v>
      </c>
      <c r="E106" s="7">
        <v>6</v>
      </c>
      <c r="F106" s="8">
        <v>10</v>
      </c>
      <c r="G106" s="8">
        <v>1</v>
      </c>
      <c r="I106" s="98">
        <f t="shared" si="7"/>
        <v>59</v>
      </c>
    </row>
    <row r="107" spans="2:9" ht="15.75" thickBot="1" x14ac:dyDescent="0.3">
      <c r="B107" s="90">
        <v>41796</v>
      </c>
      <c r="C107" s="71">
        <v>25</v>
      </c>
      <c r="D107" s="7">
        <f t="shared" si="5"/>
        <v>23</v>
      </c>
      <c r="E107" s="70">
        <v>6</v>
      </c>
      <c r="F107" s="71">
        <v>2</v>
      </c>
      <c r="G107" s="71">
        <v>0</v>
      </c>
      <c r="I107" s="99">
        <f t="shared" si="7"/>
        <v>25</v>
      </c>
    </row>
    <row r="108" spans="2:9" ht="15.75" thickTop="1" x14ac:dyDescent="0.25">
      <c r="B108" s="92">
        <v>41799</v>
      </c>
      <c r="C108" s="84">
        <v>49</v>
      </c>
      <c r="D108" s="7">
        <f t="shared" si="5"/>
        <v>37</v>
      </c>
      <c r="E108" s="84">
        <v>7</v>
      </c>
      <c r="F108" s="85">
        <v>12</v>
      </c>
      <c r="G108" s="85">
        <v>0</v>
      </c>
      <c r="I108" s="100">
        <f t="shared" si="7"/>
        <v>49</v>
      </c>
    </row>
    <row r="109" spans="2:9" x14ac:dyDescent="0.25">
      <c r="B109" s="96">
        <v>41800</v>
      </c>
      <c r="C109" s="7">
        <v>43</v>
      </c>
      <c r="D109" s="7">
        <f t="shared" si="5"/>
        <v>33</v>
      </c>
      <c r="E109" s="7">
        <v>7</v>
      </c>
      <c r="F109" s="8">
        <v>10</v>
      </c>
      <c r="G109" s="8">
        <v>1</v>
      </c>
      <c r="I109" s="98">
        <f t="shared" si="7"/>
        <v>44</v>
      </c>
    </row>
    <row r="110" spans="2:9" x14ac:dyDescent="0.25">
      <c r="B110" s="96">
        <v>41801</v>
      </c>
      <c r="C110" s="8">
        <v>34</v>
      </c>
      <c r="D110" s="7">
        <f t="shared" si="5"/>
        <v>31</v>
      </c>
      <c r="E110" s="7">
        <v>4</v>
      </c>
      <c r="F110" s="8">
        <v>3</v>
      </c>
      <c r="G110" s="8">
        <v>0</v>
      </c>
      <c r="I110" s="98">
        <f t="shared" si="7"/>
        <v>34</v>
      </c>
    </row>
    <row r="111" spans="2:9" x14ac:dyDescent="0.25">
      <c r="B111" s="96">
        <v>41802</v>
      </c>
      <c r="C111" s="8">
        <v>36</v>
      </c>
      <c r="D111" s="7">
        <f t="shared" si="5"/>
        <v>28</v>
      </c>
      <c r="E111" s="7">
        <v>6</v>
      </c>
      <c r="F111" s="8">
        <v>8</v>
      </c>
      <c r="G111" s="8">
        <v>1</v>
      </c>
      <c r="I111" s="98">
        <f t="shared" si="7"/>
        <v>37</v>
      </c>
    </row>
    <row r="112" spans="2:9" ht="15.75" thickBot="1" x14ac:dyDescent="0.3">
      <c r="B112" s="90">
        <v>41803</v>
      </c>
      <c r="C112" s="71">
        <v>27</v>
      </c>
      <c r="D112" s="7">
        <f t="shared" si="5"/>
        <v>21</v>
      </c>
      <c r="E112" s="70">
        <v>4</v>
      </c>
      <c r="F112" s="71">
        <v>6</v>
      </c>
      <c r="G112" s="71">
        <v>0</v>
      </c>
      <c r="I112" s="99">
        <f t="shared" si="7"/>
        <v>27</v>
      </c>
    </row>
    <row r="113" spans="2:9" ht="15.75" thickTop="1" x14ac:dyDescent="0.25">
      <c r="B113" s="92">
        <v>41806</v>
      </c>
      <c r="C113" s="84">
        <v>32</v>
      </c>
      <c r="D113" s="7">
        <f t="shared" si="5"/>
        <v>26</v>
      </c>
      <c r="E113" s="84">
        <v>5</v>
      </c>
      <c r="F113" s="85">
        <v>6</v>
      </c>
      <c r="G113" s="85">
        <v>0</v>
      </c>
      <c r="I113" s="100">
        <f t="shared" si="7"/>
        <v>32</v>
      </c>
    </row>
    <row r="114" spans="2:9" x14ac:dyDescent="0.25">
      <c r="B114" s="96">
        <v>41807</v>
      </c>
      <c r="C114" s="7">
        <v>37</v>
      </c>
      <c r="D114" s="7">
        <f t="shared" si="5"/>
        <v>31</v>
      </c>
      <c r="E114" s="7">
        <v>7</v>
      </c>
      <c r="F114" s="8">
        <v>6</v>
      </c>
      <c r="G114" s="8">
        <v>0</v>
      </c>
      <c r="I114" s="98">
        <f t="shared" si="7"/>
        <v>37</v>
      </c>
    </row>
    <row r="115" spans="2:9" x14ac:dyDescent="0.25">
      <c r="B115" s="96">
        <v>41808</v>
      </c>
      <c r="C115" s="8">
        <v>23</v>
      </c>
      <c r="D115" s="7">
        <f t="shared" si="5"/>
        <v>16</v>
      </c>
      <c r="E115" s="7">
        <v>4</v>
      </c>
      <c r="F115" s="8">
        <v>7</v>
      </c>
      <c r="G115" s="8">
        <v>0</v>
      </c>
      <c r="I115" s="98">
        <f t="shared" si="7"/>
        <v>23</v>
      </c>
    </row>
    <row r="116" spans="2:9" x14ac:dyDescent="0.25">
      <c r="B116" s="96">
        <v>41809</v>
      </c>
      <c r="C116" s="8">
        <v>40</v>
      </c>
      <c r="D116" s="7">
        <f t="shared" si="5"/>
        <v>29</v>
      </c>
      <c r="E116" s="7">
        <v>6</v>
      </c>
      <c r="F116" s="8">
        <v>11</v>
      </c>
      <c r="G116" s="8">
        <v>0</v>
      </c>
      <c r="I116" s="98">
        <f t="shared" si="7"/>
        <v>40</v>
      </c>
    </row>
    <row r="117" spans="2:9" ht="15.75" thickBot="1" x14ac:dyDescent="0.3">
      <c r="B117" s="90">
        <v>41810</v>
      </c>
      <c r="C117" s="71">
        <v>33</v>
      </c>
      <c r="D117" s="7">
        <f t="shared" si="5"/>
        <v>25</v>
      </c>
      <c r="E117" s="70">
        <v>5</v>
      </c>
      <c r="F117" s="71">
        <v>8</v>
      </c>
      <c r="G117" s="71">
        <v>0</v>
      </c>
      <c r="I117" s="99">
        <f t="shared" si="7"/>
        <v>33</v>
      </c>
    </row>
    <row r="118" spans="2:9" ht="15.75" thickTop="1" x14ac:dyDescent="0.25">
      <c r="B118" s="92">
        <v>41813</v>
      </c>
      <c r="C118" s="84">
        <v>45</v>
      </c>
      <c r="D118" s="7">
        <f t="shared" si="5"/>
        <v>36</v>
      </c>
      <c r="E118" s="84">
        <v>6</v>
      </c>
      <c r="F118" s="85">
        <v>9</v>
      </c>
      <c r="G118" s="85">
        <v>0</v>
      </c>
      <c r="I118" s="100">
        <f t="shared" si="7"/>
        <v>45</v>
      </c>
    </row>
    <row r="119" spans="2:9" x14ac:dyDescent="0.25">
      <c r="B119" s="96">
        <v>41814</v>
      </c>
      <c r="C119" s="7">
        <v>30</v>
      </c>
      <c r="D119" s="7">
        <f t="shared" si="5"/>
        <v>22</v>
      </c>
      <c r="E119" s="7">
        <v>4</v>
      </c>
      <c r="F119" s="8">
        <v>8</v>
      </c>
      <c r="G119" s="8">
        <v>0</v>
      </c>
      <c r="I119" s="98">
        <f t="shared" ref="I119:I150" si="8">C119+G119</f>
        <v>30</v>
      </c>
    </row>
    <row r="120" spans="2:9" x14ac:dyDescent="0.25">
      <c r="B120" s="96">
        <v>41815</v>
      </c>
      <c r="C120" s="8">
        <v>26</v>
      </c>
      <c r="D120" s="7">
        <f t="shared" si="5"/>
        <v>21</v>
      </c>
      <c r="E120" s="7">
        <v>4</v>
      </c>
      <c r="F120" s="8">
        <v>5</v>
      </c>
      <c r="G120" s="8">
        <v>0</v>
      </c>
      <c r="I120" s="98">
        <f t="shared" si="8"/>
        <v>26</v>
      </c>
    </row>
    <row r="121" spans="2:9" x14ac:dyDescent="0.25">
      <c r="B121" s="96">
        <v>41816</v>
      </c>
      <c r="C121" s="8">
        <v>27</v>
      </c>
      <c r="D121" s="7">
        <f t="shared" si="5"/>
        <v>19</v>
      </c>
      <c r="E121" s="7">
        <v>4</v>
      </c>
      <c r="F121" s="8">
        <v>8</v>
      </c>
      <c r="G121" s="8">
        <v>1</v>
      </c>
      <c r="I121" s="98">
        <f t="shared" si="8"/>
        <v>28</v>
      </c>
    </row>
    <row r="122" spans="2:9" ht="15.75" thickBot="1" x14ac:dyDescent="0.3">
      <c r="B122" s="90">
        <v>41817</v>
      </c>
      <c r="C122" s="71">
        <v>37</v>
      </c>
      <c r="D122" s="7">
        <f t="shared" si="5"/>
        <v>30</v>
      </c>
      <c r="E122" s="70">
        <v>6</v>
      </c>
      <c r="F122" s="71">
        <v>7</v>
      </c>
      <c r="G122" s="71">
        <v>0</v>
      </c>
      <c r="I122" s="99">
        <f t="shared" si="8"/>
        <v>37</v>
      </c>
    </row>
    <row r="123" spans="2:9" ht="16.5" thickTop="1" thickBot="1" x14ac:dyDescent="0.3">
      <c r="B123" s="201">
        <v>41820</v>
      </c>
      <c r="C123" s="175">
        <v>62</v>
      </c>
      <c r="D123" s="7">
        <f t="shared" si="5"/>
        <v>51</v>
      </c>
      <c r="E123" s="175">
        <v>10</v>
      </c>
      <c r="F123" s="176">
        <v>11</v>
      </c>
      <c r="G123" s="176">
        <v>0</v>
      </c>
      <c r="I123" s="202">
        <f t="shared" si="8"/>
        <v>62</v>
      </c>
    </row>
    <row r="124" spans="2:9" x14ac:dyDescent="0.25">
      <c r="B124" s="177">
        <v>41821</v>
      </c>
      <c r="C124" s="178">
        <v>27</v>
      </c>
      <c r="D124" s="7">
        <f t="shared" si="5"/>
        <v>24</v>
      </c>
      <c r="E124" s="178">
        <v>4</v>
      </c>
      <c r="F124" s="179">
        <v>3</v>
      </c>
      <c r="G124" s="179">
        <v>0</v>
      </c>
      <c r="I124" s="180">
        <f t="shared" si="8"/>
        <v>27</v>
      </c>
    </row>
    <row r="125" spans="2:9" x14ac:dyDescent="0.25">
      <c r="B125" s="96">
        <v>41822</v>
      </c>
      <c r="C125" s="8">
        <v>58</v>
      </c>
      <c r="D125" s="7">
        <f t="shared" si="5"/>
        <v>39</v>
      </c>
      <c r="E125" s="7">
        <v>10</v>
      </c>
      <c r="F125" s="8">
        <v>19</v>
      </c>
      <c r="G125" s="8">
        <v>0</v>
      </c>
      <c r="I125" s="98">
        <f t="shared" si="8"/>
        <v>58</v>
      </c>
    </row>
    <row r="126" spans="2:9" x14ac:dyDescent="0.25">
      <c r="B126" s="96">
        <v>41823</v>
      </c>
      <c r="C126" s="8">
        <v>37</v>
      </c>
      <c r="D126" s="7">
        <f t="shared" si="5"/>
        <v>29</v>
      </c>
      <c r="E126" s="7">
        <v>6</v>
      </c>
      <c r="F126" s="8">
        <v>8</v>
      </c>
      <c r="G126" s="8">
        <v>0</v>
      </c>
      <c r="I126" s="98">
        <f t="shared" si="8"/>
        <v>37</v>
      </c>
    </row>
    <row r="127" spans="2:9" ht="15.75" thickBot="1" x14ac:dyDescent="0.3">
      <c r="B127" s="90">
        <v>41824</v>
      </c>
      <c r="C127" s="71">
        <v>26</v>
      </c>
      <c r="D127" s="7">
        <f t="shared" si="5"/>
        <v>16</v>
      </c>
      <c r="E127" s="70">
        <v>4</v>
      </c>
      <c r="F127" s="71">
        <v>10</v>
      </c>
      <c r="G127" s="71">
        <v>1</v>
      </c>
      <c r="I127" s="99">
        <f t="shared" si="8"/>
        <v>27</v>
      </c>
    </row>
    <row r="128" spans="2:9" ht="15.75" thickTop="1" x14ac:dyDescent="0.25">
      <c r="B128" s="92">
        <v>41827</v>
      </c>
      <c r="C128" s="84">
        <v>42</v>
      </c>
      <c r="D128" s="7">
        <f t="shared" si="5"/>
        <v>33</v>
      </c>
      <c r="E128" s="84">
        <v>8</v>
      </c>
      <c r="F128" s="85">
        <v>9</v>
      </c>
      <c r="G128" s="85">
        <v>0</v>
      </c>
      <c r="I128" s="100">
        <f t="shared" si="8"/>
        <v>42</v>
      </c>
    </row>
    <row r="129" spans="2:9" x14ac:dyDescent="0.25">
      <c r="B129" s="96">
        <v>41828</v>
      </c>
      <c r="C129" s="7">
        <v>21</v>
      </c>
      <c r="D129" s="7">
        <f t="shared" si="5"/>
        <v>15</v>
      </c>
      <c r="E129" s="7">
        <v>5</v>
      </c>
      <c r="F129" s="8">
        <v>6</v>
      </c>
      <c r="G129" s="8">
        <v>0</v>
      </c>
      <c r="I129" s="98">
        <f t="shared" si="8"/>
        <v>21</v>
      </c>
    </row>
    <row r="130" spans="2:9" x14ac:dyDescent="0.25">
      <c r="B130" s="96">
        <v>41829</v>
      </c>
      <c r="C130" s="8">
        <v>35</v>
      </c>
      <c r="D130" s="7">
        <f t="shared" ref="D130:D193" si="9">I130-F130-G130</f>
        <v>28</v>
      </c>
      <c r="E130" s="7">
        <v>9</v>
      </c>
      <c r="F130" s="8">
        <v>7</v>
      </c>
      <c r="G130" s="8">
        <v>0</v>
      </c>
      <c r="I130" s="98">
        <f t="shared" si="8"/>
        <v>35</v>
      </c>
    </row>
    <row r="131" spans="2:9" x14ac:dyDescent="0.25">
      <c r="B131" s="96">
        <v>41830</v>
      </c>
      <c r="C131" s="8">
        <v>39</v>
      </c>
      <c r="D131" s="7">
        <f t="shared" si="9"/>
        <v>31</v>
      </c>
      <c r="E131" s="7">
        <v>10</v>
      </c>
      <c r="F131" s="8">
        <v>8</v>
      </c>
      <c r="G131" s="8">
        <v>2</v>
      </c>
      <c r="I131" s="98">
        <f t="shared" si="8"/>
        <v>41</v>
      </c>
    </row>
    <row r="132" spans="2:9" ht="15.75" thickBot="1" x14ac:dyDescent="0.3">
      <c r="B132" s="90">
        <v>41831</v>
      </c>
      <c r="C132" s="71">
        <v>25</v>
      </c>
      <c r="D132" s="7">
        <f t="shared" si="9"/>
        <v>20</v>
      </c>
      <c r="E132" s="70">
        <v>5</v>
      </c>
      <c r="F132" s="71">
        <v>5</v>
      </c>
      <c r="G132" s="71">
        <v>0</v>
      </c>
      <c r="I132" s="99">
        <f t="shared" si="8"/>
        <v>25</v>
      </c>
    </row>
    <row r="133" spans="2:9" ht="15.75" thickTop="1" x14ac:dyDescent="0.25">
      <c r="B133" s="92">
        <v>41834</v>
      </c>
      <c r="C133" s="84">
        <v>48</v>
      </c>
      <c r="D133" s="7">
        <f t="shared" si="9"/>
        <v>32</v>
      </c>
      <c r="E133" s="84">
        <v>8</v>
      </c>
      <c r="F133" s="85">
        <v>16</v>
      </c>
      <c r="G133" s="85">
        <v>0</v>
      </c>
      <c r="I133" s="100">
        <f t="shared" si="8"/>
        <v>48</v>
      </c>
    </row>
    <row r="134" spans="2:9" x14ac:dyDescent="0.25">
      <c r="B134" s="96">
        <v>41835</v>
      </c>
      <c r="C134" s="7">
        <v>33</v>
      </c>
      <c r="D134" s="7">
        <f t="shared" si="9"/>
        <v>25</v>
      </c>
      <c r="E134" s="7">
        <v>8</v>
      </c>
      <c r="F134" s="8">
        <v>8</v>
      </c>
      <c r="G134" s="8">
        <v>0</v>
      </c>
      <c r="I134" s="98">
        <f t="shared" si="8"/>
        <v>33</v>
      </c>
    </row>
    <row r="135" spans="2:9" x14ac:dyDescent="0.25">
      <c r="B135" s="96">
        <v>41836</v>
      </c>
      <c r="C135" s="8">
        <v>33</v>
      </c>
      <c r="D135" s="7">
        <f t="shared" si="9"/>
        <v>28</v>
      </c>
      <c r="E135" s="7">
        <v>8</v>
      </c>
      <c r="F135" s="8">
        <v>5</v>
      </c>
      <c r="G135" s="8">
        <v>0</v>
      </c>
      <c r="I135" s="98">
        <f t="shared" si="8"/>
        <v>33</v>
      </c>
    </row>
    <row r="136" spans="2:9" x14ac:dyDescent="0.25">
      <c r="B136" s="96">
        <v>41837</v>
      </c>
      <c r="C136" s="8">
        <v>31</v>
      </c>
      <c r="D136" s="7">
        <f t="shared" si="9"/>
        <v>24</v>
      </c>
      <c r="E136" s="7">
        <v>8</v>
      </c>
      <c r="F136" s="8">
        <v>7</v>
      </c>
      <c r="G136" s="8">
        <v>1</v>
      </c>
      <c r="I136" s="98">
        <f t="shared" si="8"/>
        <v>32</v>
      </c>
    </row>
    <row r="137" spans="2:9" ht="15.75" thickBot="1" x14ac:dyDescent="0.3">
      <c r="B137" s="90">
        <v>41838</v>
      </c>
      <c r="C137" s="71">
        <v>26</v>
      </c>
      <c r="D137" s="7">
        <f t="shared" si="9"/>
        <v>20</v>
      </c>
      <c r="E137" s="70">
        <v>5</v>
      </c>
      <c r="F137" s="71">
        <v>6</v>
      </c>
      <c r="G137" s="71">
        <v>0</v>
      </c>
      <c r="I137" s="99">
        <f t="shared" si="8"/>
        <v>26</v>
      </c>
    </row>
    <row r="138" spans="2:9" ht="15.75" thickTop="1" x14ac:dyDescent="0.25">
      <c r="B138" s="92">
        <v>41841</v>
      </c>
      <c r="C138" s="84">
        <v>25</v>
      </c>
      <c r="D138" s="7">
        <f t="shared" si="9"/>
        <v>17</v>
      </c>
      <c r="E138" s="84">
        <v>5</v>
      </c>
      <c r="F138" s="85">
        <v>8</v>
      </c>
      <c r="G138" s="85">
        <v>0</v>
      </c>
      <c r="I138" s="100">
        <f t="shared" si="8"/>
        <v>25</v>
      </c>
    </row>
    <row r="139" spans="2:9" x14ac:dyDescent="0.25">
      <c r="B139" s="96">
        <v>41842</v>
      </c>
      <c r="C139" s="7">
        <v>38</v>
      </c>
      <c r="D139" s="7">
        <f t="shared" si="9"/>
        <v>26</v>
      </c>
      <c r="E139" s="7">
        <v>7</v>
      </c>
      <c r="F139" s="8">
        <v>12</v>
      </c>
      <c r="G139" s="8">
        <v>0</v>
      </c>
      <c r="I139" s="98">
        <f t="shared" si="8"/>
        <v>38</v>
      </c>
    </row>
    <row r="140" spans="2:9" x14ac:dyDescent="0.25">
      <c r="B140" s="96">
        <v>41843</v>
      </c>
      <c r="C140" s="8">
        <v>36</v>
      </c>
      <c r="D140" s="7">
        <f t="shared" si="9"/>
        <v>24</v>
      </c>
      <c r="E140" s="7">
        <v>10</v>
      </c>
      <c r="F140" s="8">
        <v>12</v>
      </c>
      <c r="G140" s="8">
        <v>0</v>
      </c>
      <c r="I140" s="98">
        <f t="shared" si="8"/>
        <v>36</v>
      </c>
    </row>
    <row r="141" spans="2:9" x14ac:dyDescent="0.25">
      <c r="B141" s="96">
        <v>41844</v>
      </c>
      <c r="C141" s="8">
        <v>30</v>
      </c>
      <c r="D141" s="7">
        <f t="shared" si="9"/>
        <v>24</v>
      </c>
      <c r="E141" s="7">
        <v>6</v>
      </c>
      <c r="F141" s="8">
        <v>6</v>
      </c>
      <c r="G141" s="8">
        <v>0</v>
      </c>
      <c r="I141" s="98">
        <f t="shared" si="8"/>
        <v>30</v>
      </c>
    </row>
    <row r="142" spans="2:9" ht="15.75" thickBot="1" x14ac:dyDescent="0.3">
      <c r="B142" s="90">
        <v>41845</v>
      </c>
      <c r="C142" s="71">
        <v>27</v>
      </c>
      <c r="D142" s="7">
        <f t="shared" si="9"/>
        <v>23</v>
      </c>
      <c r="E142" s="70">
        <v>5</v>
      </c>
      <c r="F142" s="71">
        <v>4</v>
      </c>
      <c r="G142" s="71">
        <v>0</v>
      </c>
      <c r="I142" s="99">
        <f t="shared" si="8"/>
        <v>27</v>
      </c>
    </row>
    <row r="143" spans="2:9" ht="15.75" thickTop="1" x14ac:dyDescent="0.25">
      <c r="B143" s="92">
        <v>41848</v>
      </c>
      <c r="C143" s="84">
        <v>14</v>
      </c>
      <c r="D143" s="7">
        <f t="shared" si="9"/>
        <v>10</v>
      </c>
      <c r="E143" s="84">
        <v>3</v>
      </c>
      <c r="F143" s="85">
        <v>4</v>
      </c>
      <c r="G143" s="85">
        <v>0</v>
      </c>
      <c r="I143" s="100">
        <f t="shared" si="8"/>
        <v>14</v>
      </c>
    </row>
    <row r="144" spans="2:9" x14ac:dyDescent="0.25">
      <c r="B144" s="96">
        <v>41849</v>
      </c>
      <c r="C144" s="7">
        <v>30</v>
      </c>
      <c r="D144" s="7">
        <f t="shared" si="9"/>
        <v>24</v>
      </c>
      <c r="E144" s="7">
        <v>6</v>
      </c>
      <c r="F144" s="8">
        <v>6</v>
      </c>
      <c r="G144" s="8">
        <v>0</v>
      </c>
      <c r="I144" s="98">
        <f t="shared" si="8"/>
        <v>30</v>
      </c>
    </row>
    <row r="145" spans="2:9" x14ac:dyDescent="0.25">
      <c r="B145" s="96">
        <v>41850</v>
      </c>
      <c r="C145" s="8">
        <v>23</v>
      </c>
      <c r="D145" s="7">
        <f t="shared" si="9"/>
        <v>17</v>
      </c>
      <c r="E145" s="7">
        <v>4</v>
      </c>
      <c r="F145" s="8">
        <v>6</v>
      </c>
      <c r="G145" s="8">
        <v>0</v>
      </c>
      <c r="I145" s="98">
        <f t="shared" si="8"/>
        <v>23</v>
      </c>
    </row>
    <row r="146" spans="2:9" ht="15.75" thickBot="1" x14ac:dyDescent="0.3">
      <c r="B146" s="101">
        <v>41851</v>
      </c>
      <c r="C146" s="102">
        <v>38</v>
      </c>
      <c r="D146" s="7">
        <f t="shared" si="9"/>
        <v>24</v>
      </c>
      <c r="E146" s="103">
        <v>8</v>
      </c>
      <c r="F146" s="102">
        <v>14</v>
      </c>
      <c r="G146" s="102">
        <v>0</v>
      </c>
      <c r="I146" s="105">
        <f t="shared" si="8"/>
        <v>38</v>
      </c>
    </row>
    <row r="147" spans="2:9" ht="15.75" thickBot="1" x14ac:dyDescent="0.3">
      <c r="B147" s="194">
        <v>41852</v>
      </c>
      <c r="C147" s="195">
        <v>15</v>
      </c>
      <c r="D147" s="7">
        <f t="shared" si="9"/>
        <v>11</v>
      </c>
      <c r="E147" s="196">
        <v>3</v>
      </c>
      <c r="F147" s="195">
        <v>4</v>
      </c>
      <c r="G147" s="195">
        <v>0</v>
      </c>
      <c r="I147" s="197">
        <f t="shared" si="8"/>
        <v>15</v>
      </c>
    </row>
    <row r="148" spans="2:9" ht="15.75" thickTop="1" x14ac:dyDescent="0.25">
      <c r="B148" s="92">
        <v>41855</v>
      </c>
      <c r="C148" s="84">
        <v>18</v>
      </c>
      <c r="D148" s="7">
        <f t="shared" si="9"/>
        <v>12</v>
      </c>
      <c r="E148" s="84">
        <v>3</v>
      </c>
      <c r="F148" s="85">
        <v>6</v>
      </c>
      <c r="G148" s="85">
        <v>0</v>
      </c>
      <c r="I148" s="100">
        <f t="shared" si="8"/>
        <v>18</v>
      </c>
    </row>
    <row r="149" spans="2:9" x14ac:dyDescent="0.25">
      <c r="B149" s="96">
        <v>41856</v>
      </c>
      <c r="C149" s="7">
        <v>28</v>
      </c>
      <c r="D149" s="7">
        <f t="shared" si="9"/>
        <v>23</v>
      </c>
      <c r="E149" s="7">
        <v>5</v>
      </c>
      <c r="F149" s="8">
        <v>5</v>
      </c>
      <c r="G149" s="8">
        <v>0</v>
      </c>
      <c r="I149" s="98">
        <f t="shared" si="8"/>
        <v>28</v>
      </c>
    </row>
    <row r="150" spans="2:9" x14ac:dyDescent="0.25">
      <c r="B150" s="96">
        <v>41857</v>
      </c>
      <c r="C150" s="8">
        <v>33</v>
      </c>
      <c r="D150" s="7">
        <f t="shared" si="9"/>
        <v>28</v>
      </c>
      <c r="E150" s="7">
        <v>6</v>
      </c>
      <c r="F150" s="8">
        <v>5</v>
      </c>
      <c r="G150" s="8">
        <v>0</v>
      </c>
      <c r="I150" s="98">
        <f t="shared" si="8"/>
        <v>33</v>
      </c>
    </row>
    <row r="151" spans="2:9" x14ac:dyDescent="0.25">
      <c r="B151" s="96">
        <v>41858</v>
      </c>
      <c r="C151" s="8">
        <v>49</v>
      </c>
      <c r="D151" s="7">
        <f t="shared" si="9"/>
        <v>43</v>
      </c>
      <c r="E151" s="7">
        <v>8</v>
      </c>
      <c r="F151" s="8">
        <v>6</v>
      </c>
      <c r="G151" s="8">
        <v>0</v>
      </c>
      <c r="I151" s="98">
        <f t="shared" ref="I151:I166" si="10">C151+G151</f>
        <v>49</v>
      </c>
    </row>
    <row r="152" spans="2:9" ht="15.75" thickBot="1" x14ac:dyDescent="0.3">
      <c r="B152" s="90">
        <v>41859</v>
      </c>
      <c r="C152" s="71">
        <v>25</v>
      </c>
      <c r="D152" s="7">
        <f t="shared" si="9"/>
        <v>23</v>
      </c>
      <c r="E152" s="70">
        <v>6</v>
      </c>
      <c r="F152" s="71">
        <v>2</v>
      </c>
      <c r="G152" s="71">
        <v>0</v>
      </c>
      <c r="I152" s="99">
        <f t="shared" si="10"/>
        <v>25</v>
      </c>
    </row>
    <row r="153" spans="2:9" ht="15.75" thickTop="1" x14ac:dyDescent="0.25">
      <c r="B153" s="92">
        <v>41862</v>
      </c>
      <c r="C153" s="84">
        <v>28</v>
      </c>
      <c r="D153" s="7">
        <f t="shared" si="9"/>
        <v>21</v>
      </c>
      <c r="E153" s="84">
        <v>4</v>
      </c>
      <c r="F153" s="85">
        <v>7</v>
      </c>
      <c r="G153" s="85">
        <v>0</v>
      </c>
      <c r="I153" s="100">
        <f t="shared" si="10"/>
        <v>28</v>
      </c>
    </row>
    <row r="154" spans="2:9" x14ac:dyDescent="0.25">
      <c r="B154" s="96">
        <v>41863</v>
      </c>
      <c r="C154" s="7">
        <v>24</v>
      </c>
      <c r="D154" s="7">
        <f t="shared" si="9"/>
        <v>15</v>
      </c>
      <c r="E154" s="7">
        <v>3</v>
      </c>
      <c r="F154" s="8">
        <v>9</v>
      </c>
      <c r="G154" s="8">
        <v>1</v>
      </c>
      <c r="I154" s="98">
        <f t="shared" si="10"/>
        <v>25</v>
      </c>
    </row>
    <row r="155" spans="2:9" x14ac:dyDescent="0.25">
      <c r="B155" s="96">
        <v>41864</v>
      </c>
      <c r="C155" s="8">
        <v>35</v>
      </c>
      <c r="D155" s="7">
        <f t="shared" si="9"/>
        <v>31</v>
      </c>
      <c r="E155" s="7">
        <v>6</v>
      </c>
      <c r="F155" s="8">
        <v>4</v>
      </c>
      <c r="G155" s="8">
        <v>0</v>
      </c>
      <c r="I155" s="98">
        <f t="shared" si="10"/>
        <v>35</v>
      </c>
    </row>
    <row r="156" spans="2:9" x14ac:dyDescent="0.25">
      <c r="B156" s="96">
        <v>41865</v>
      </c>
      <c r="C156" s="8">
        <v>27</v>
      </c>
      <c r="D156" s="7">
        <f t="shared" si="9"/>
        <v>20</v>
      </c>
      <c r="E156" s="7">
        <v>4</v>
      </c>
      <c r="F156" s="8">
        <v>7</v>
      </c>
      <c r="G156" s="8">
        <v>0</v>
      </c>
      <c r="I156" s="98">
        <f t="shared" si="10"/>
        <v>27</v>
      </c>
    </row>
    <row r="157" spans="2:9" ht="15.75" thickBot="1" x14ac:dyDescent="0.3">
      <c r="B157" s="90">
        <v>41866</v>
      </c>
      <c r="C157" s="71">
        <v>33</v>
      </c>
      <c r="D157" s="7">
        <f t="shared" si="9"/>
        <v>24</v>
      </c>
      <c r="E157" s="70">
        <v>5</v>
      </c>
      <c r="F157" s="71">
        <v>9</v>
      </c>
      <c r="G157" s="71">
        <v>0</v>
      </c>
      <c r="I157" s="99">
        <f t="shared" si="10"/>
        <v>33</v>
      </c>
    </row>
    <row r="158" spans="2:9" ht="15.75" thickTop="1" x14ac:dyDescent="0.25">
      <c r="B158" s="92">
        <v>41869</v>
      </c>
      <c r="C158" s="84">
        <v>37</v>
      </c>
      <c r="D158" s="7">
        <f t="shared" si="9"/>
        <v>29</v>
      </c>
      <c r="E158" s="84">
        <v>6</v>
      </c>
      <c r="F158" s="85">
        <v>8</v>
      </c>
      <c r="G158" s="85">
        <v>0</v>
      </c>
      <c r="I158" s="100">
        <f t="shared" si="10"/>
        <v>37</v>
      </c>
    </row>
    <row r="159" spans="2:9" x14ac:dyDescent="0.25">
      <c r="B159" s="96">
        <v>41870</v>
      </c>
      <c r="C159" s="7">
        <v>30</v>
      </c>
      <c r="D159" s="7">
        <f t="shared" si="9"/>
        <v>22</v>
      </c>
      <c r="E159" s="7">
        <v>6</v>
      </c>
      <c r="F159" s="8">
        <v>8</v>
      </c>
      <c r="G159" s="8">
        <v>0</v>
      </c>
      <c r="I159" s="98">
        <f t="shared" si="10"/>
        <v>30</v>
      </c>
    </row>
    <row r="160" spans="2:9" x14ac:dyDescent="0.25">
      <c r="B160" s="96">
        <v>41871</v>
      </c>
      <c r="C160" s="8">
        <v>32</v>
      </c>
      <c r="D160" s="7">
        <f t="shared" si="9"/>
        <v>25</v>
      </c>
      <c r="E160" s="7">
        <v>6</v>
      </c>
      <c r="F160" s="8">
        <v>7</v>
      </c>
      <c r="G160" s="8">
        <v>0</v>
      </c>
      <c r="I160" s="98">
        <f t="shared" si="10"/>
        <v>32</v>
      </c>
    </row>
    <row r="161" spans="2:9" x14ac:dyDescent="0.25">
      <c r="B161" s="96">
        <v>41872</v>
      </c>
      <c r="C161" s="8">
        <v>35</v>
      </c>
      <c r="D161" s="7">
        <f t="shared" si="9"/>
        <v>24</v>
      </c>
      <c r="E161" s="7">
        <v>7</v>
      </c>
      <c r="F161" s="8">
        <v>11</v>
      </c>
      <c r="G161" s="8">
        <v>0</v>
      </c>
      <c r="I161" s="98">
        <f t="shared" si="10"/>
        <v>35</v>
      </c>
    </row>
    <row r="162" spans="2:9" ht="15.75" thickBot="1" x14ac:dyDescent="0.3">
      <c r="B162" s="90">
        <v>41873</v>
      </c>
      <c r="C162" s="71">
        <v>19</v>
      </c>
      <c r="D162" s="7">
        <f t="shared" si="9"/>
        <v>18</v>
      </c>
      <c r="E162" s="70">
        <v>4</v>
      </c>
      <c r="F162" s="71">
        <v>1</v>
      </c>
      <c r="G162" s="71">
        <v>0</v>
      </c>
      <c r="I162" s="99">
        <f t="shared" si="10"/>
        <v>19</v>
      </c>
    </row>
    <row r="163" spans="2:9" ht="15.75" thickTop="1" x14ac:dyDescent="0.25">
      <c r="B163" s="92">
        <v>41876</v>
      </c>
      <c r="C163" s="84">
        <v>23</v>
      </c>
      <c r="D163" s="7">
        <f t="shared" si="9"/>
        <v>17</v>
      </c>
      <c r="E163" s="84">
        <v>5</v>
      </c>
      <c r="F163" s="85">
        <v>6</v>
      </c>
      <c r="G163" s="85">
        <v>0</v>
      </c>
      <c r="I163" s="100">
        <f t="shared" si="10"/>
        <v>23</v>
      </c>
    </row>
    <row r="164" spans="2:9" x14ac:dyDescent="0.25">
      <c r="B164" s="96">
        <v>41877</v>
      </c>
      <c r="C164" s="7">
        <v>19</v>
      </c>
      <c r="D164" s="7">
        <f t="shared" si="9"/>
        <v>16</v>
      </c>
      <c r="E164" s="7">
        <v>4</v>
      </c>
      <c r="F164" s="8">
        <v>3</v>
      </c>
      <c r="G164" s="8">
        <v>0</v>
      </c>
      <c r="I164" s="98">
        <f t="shared" si="10"/>
        <v>19</v>
      </c>
    </row>
    <row r="165" spans="2:9" x14ac:dyDescent="0.25">
      <c r="B165" s="96">
        <v>41878</v>
      </c>
      <c r="C165" s="8">
        <v>43</v>
      </c>
      <c r="D165" s="7">
        <f t="shared" si="9"/>
        <v>31</v>
      </c>
      <c r="E165" s="7">
        <v>9</v>
      </c>
      <c r="F165" s="8">
        <v>12</v>
      </c>
      <c r="G165" s="8">
        <v>5</v>
      </c>
      <c r="I165" s="98">
        <f t="shared" si="10"/>
        <v>48</v>
      </c>
    </row>
    <row r="166" spans="2:9" x14ac:dyDescent="0.25">
      <c r="B166" s="96">
        <v>41879</v>
      </c>
      <c r="C166" s="106">
        <v>41</v>
      </c>
      <c r="D166" s="7">
        <f t="shared" si="9"/>
        <v>35</v>
      </c>
      <c r="E166" s="113">
        <v>8</v>
      </c>
      <c r="F166" s="106">
        <v>6</v>
      </c>
      <c r="G166" s="106">
        <v>0</v>
      </c>
      <c r="I166" s="181">
        <f t="shared" si="10"/>
        <v>41</v>
      </c>
    </row>
    <row r="167" spans="2:9" ht="15.75" thickBot="1" x14ac:dyDescent="0.3">
      <c r="B167" s="198">
        <v>41880</v>
      </c>
      <c r="C167" s="199"/>
      <c r="D167" s="199"/>
      <c r="E167" s="199"/>
      <c r="F167" s="199"/>
      <c r="G167" s="199"/>
      <c r="I167" s="200"/>
    </row>
    <row r="168" spans="2:9" x14ac:dyDescent="0.25">
      <c r="B168" s="111">
        <v>41883</v>
      </c>
      <c r="C168" s="190"/>
      <c r="D168" s="190"/>
      <c r="E168" s="190"/>
      <c r="F168" s="190"/>
      <c r="G168" s="190"/>
      <c r="I168" s="191"/>
    </row>
    <row r="169" spans="2:9" x14ac:dyDescent="0.25">
      <c r="B169" s="96">
        <v>41884</v>
      </c>
      <c r="C169" s="15">
        <v>40</v>
      </c>
      <c r="D169" s="7">
        <f t="shared" si="9"/>
        <v>27</v>
      </c>
      <c r="E169" s="15">
        <v>8</v>
      </c>
      <c r="F169" s="16">
        <v>13</v>
      </c>
      <c r="G169" s="16">
        <v>0</v>
      </c>
      <c r="I169" s="97">
        <f t="shared" ref="I169:I177" si="11">C169+G169</f>
        <v>40</v>
      </c>
    </row>
    <row r="170" spans="2:9" x14ac:dyDescent="0.25">
      <c r="B170" s="96">
        <v>41885</v>
      </c>
      <c r="C170" s="8">
        <v>38</v>
      </c>
      <c r="D170" s="7">
        <f t="shared" si="9"/>
        <v>27</v>
      </c>
      <c r="E170" s="7">
        <v>8</v>
      </c>
      <c r="F170" s="8">
        <v>11</v>
      </c>
      <c r="G170" s="8">
        <v>0</v>
      </c>
      <c r="I170" s="98">
        <f t="shared" si="11"/>
        <v>38</v>
      </c>
    </row>
    <row r="171" spans="2:9" x14ac:dyDescent="0.25">
      <c r="B171" s="96">
        <v>41886</v>
      </c>
      <c r="C171" s="8">
        <v>46</v>
      </c>
      <c r="D171" s="7">
        <f t="shared" si="9"/>
        <v>30</v>
      </c>
      <c r="E171" s="7">
        <v>8</v>
      </c>
      <c r="F171" s="8">
        <v>16</v>
      </c>
      <c r="G171" s="8">
        <v>0</v>
      </c>
      <c r="I171" s="98">
        <f t="shared" si="11"/>
        <v>46</v>
      </c>
    </row>
    <row r="172" spans="2:9" ht="15.75" thickBot="1" x14ac:dyDescent="0.3">
      <c r="B172" s="90">
        <v>41887</v>
      </c>
      <c r="C172" s="71">
        <v>31</v>
      </c>
      <c r="D172" s="7">
        <f t="shared" si="9"/>
        <v>24</v>
      </c>
      <c r="E172" s="70">
        <v>4</v>
      </c>
      <c r="F172" s="71">
        <v>7</v>
      </c>
      <c r="G172" s="71">
        <v>0</v>
      </c>
      <c r="I172" s="99">
        <f t="shared" si="11"/>
        <v>31</v>
      </c>
    </row>
    <row r="173" spans="2:9" ht="15.75" thickTop="1" x14ac:dyDescent="0.25">
      <c r="B173" s="92">
        <v>41890</v>
      </c>
      <c r="C173" s="84">
        <v>36</v>
      </c>
      <c r="D173" s="7">
        <f t="shared" si="9"/>
        <v>29</v>
      </c>
      <c r="E173" s="84">
        <v>6</v>
      </c>
      <c r="F173" s="85">
        <v>7</v>
      </c>
      <c r="G173" s="85">
        <v>0</v>
      </c>
      <c r="I173" s="100">
        <f t="shared" si="11"/>
        <v>36</v>
      </c>
    </row>
    <row r="174" spans="2:9" x14ac:dyDescent="0.25">
      <c r="B174" s="96">
        <v>41891</v>
      </c>
      <c r="C174" s="7">
        <v>26</v>
      </c>
      <c r="D174" s="7">
        <f t="shared" si="9"/>
        <v>21</v>
      </c>
      <c r="E174" s="7">
        <v>4</v>
      </c>
      <c r="F174" s="8">
        <v>5</v>
      </c>
      <c r="G174" s="8">
        <v>0</v>
      </c>
      <c r="I174" s="98">
        <f t="shared" si="11"/>
        <v>26</v>
      </c>
    </row>
    <row r="175" spans="2:9" x14ac:dyDescent="0.25">
      <c r="B175" s="96">
        <v>41892</v>
      </c>
      <c r="C175" s="8">
        <v>53</v>
      </c>
      <c r="D175" s="7">
        <f t="shared" si="9"/>
        <v>41</v>
      </c>
      <c r="E175" s="7">
        <v>8</v>
      </c>
      <c r="F175" s="8">
        <v>12</v>
      </c>
      <c r="G175" s="8">
        <v>0</v>
      </c>
      <c r="I175" s="98">
        <f t="shared" si="11"/>
        <v>53</v>
      </c>
    </row>
    <row r="176" spans="2:9" x14ac:dyDescent="0.25">
      <c r="B176" s="96">
        <v>41893</v>
      </c>
      <c r="C176" s="8">
        <v>59</v>
      </c>
      <c r="D176" s="7">
        <f t="shared" si="9"/>
        <v>49</v>
      </c>
      <c r="E176" s="7">
        <v>8</v>
      </c>
      <c r="F176" s="8">
        <v>10</v>
      </c>
      <c r="G176" s="8">
        <v>0</v>
      </c>
      <c r="I176" s="98">
        <f t="shared" si="11"/>
        <v>59</v>
      </c>
    </row>
    <row r="177" spans="2:9" ht="15.75" thickBot="1" x14ac:dyDescent="0.3">
      <c r="B177" s="90">
        <v>41894</v>
      </c>
      <c r="C177" s="71">
        <v>39</v>
      </c>
      <c r="D177" s="7">
        <f t="shared" si="9"/>
        <v>36</v>
      </c>
      <c r="E177" s="70">
        <v>8</v>
      </c>
      <c r="F177" s="71">
        <v>3</v>
      </c>
      <c r="G177" s="71">
        <v>0</v>
      </c>
      <c r="I177" s="99">
        <f t="shared" si="11"/>
        <v>39</v>
      </c>
    </row>
    <row r="178" spans="2:9" ht="15.75" thickTop="1" x14ac:dyDescent="0.25">
      <c r="B178" s="192">
        <v>41897</v>
      </c>
      <c r="C178" s="109"/>
      <c r="D178" s="109"/>
      <c r="E178" s="109"/>
      <c r="F178" s="109"/>
      <c r="G178" s="109"/>
      <c r="I178" s="193"/>
    </row>
    <row r="179" spans="2:9" x14ac:dyDescent="0.25">
      <c r="B179" s="96">
        <v>41898</v>
      </c>
      <c r="C179" s="15">
        <v>43</v>
      </c>
      <c r="D179" s="7">
        <f t="shared" si="9"/>
        <v>31</v>
      </c>
      <c r="E179" s="15">
        <v>9</v>
      </c>
      <c r="F179" s="16">
        <v>12</v>
      </c>
      <c r="G179" s="16">
        <v>0</v>
      </c>
      <c r="I179" s="97">
        <f t="shared" ref="I179:I222" si="12">C179+G179</f>
        <v>43</v>
      </c>
    </row>
    <row r="180" spans="2:9" x14ac:dyDescent="0.25">
      <c r="B180" s="96">
        <v>41899</v>
      </c>
      <c r="C180" s="8">
        <v>33</v>
      </c>
      <c r="D180" s="7">
        <f t="shared" si="9"/>
        <v>29</v>
      </c>
      <c r="E180" s="7">
        <v>8</v>
      </c>
      <c r="F180" s="8">
        <v>4</v>
      </c>
      <c r="G180" s="8">
        <v>0</v>
      </c>
      <c r="I180" s="98">
        <f t="shared" si="12"/>
        <v>33</v>
      </c>
    </row>
    <row r="181" spans="2:9" x14ac:dyDescent="0.25">
      <c r="B181" s="96">
        <v>41900</v>
      </c>
      <c r="C181" s="8">
        <v>20</v>
      </c>
      <c r="D181" s="7">
        <f t="shared" si="9"/>
        <v>16</v>
      </c>
      <c r="E181" s="7">
        <v>5</v>
      </c>
      <c r="F181" s="8">
        <v>4</v>
      </c>
      <c r="G181" s="8">
        <v>0</v>
      </c>
      <c r="I181" s="98">
        <f t="shared" si="12"/>
        <v>20</v>
      </c>
    </row>
    <row r="182" spans="2:9" ht="15.75" thickBot="1" x14ac:dyDescent="0.3">
      <c r="B182" s="90">
        <v>41901</v>
      </c>
      <c r="C182" s="71">
        <v>28</v>
      </c>
      <c r="D182" s="7">
        <f t="shared" si="9"/>
        <v>25</v>
      </c>
      <c r="E182" s="70">
        <v>7</v>
      </c>
      <c r="F182" s="71">
        <v>3</v>
      </c>
      <c r="G182" s="71">
        <v>0</v>
      </c>
      <c r="I182" s="99">
        <f t="shared" si="12"/>
        <v>28</v>
      </c>
    </row>
    <row r="183" spans="2:9" ht="15.75" thickTop="1" x14ac:dyDescent="0.25">
      <c r="B183" s="92">
        <v>41904</v>
      </c>
      <c r="C183" s="84">
        <v>43</v>
      </c>
      <c r="D183" s="7">
        <f t="shared" si="9"/>
        <v>27</v>
      </c>
      <c r="E183" s="85">
        <v>9</v>
      </c>
      <c r="F183" s="85">
        <v>16</v>
      </c>
      <c r="G183" s="85">
        <v>0</v>
      </c>
      <c r="I183" s="100">
        <f t="shared" si="12"/>
        <v>43</v>
      </c>
    </row>
    <row r="184" spans="2:9" x14ac:dyDescent="0.25">
      <c r="B184" s="96">
        <v>41905</v>
      </c>
      <c r="C184" s="7">
        <v>29</v>
      </c>
      <c r="D184" s="7">
        <f t="shared" si="9"/>
        <v>24</v>
      </c>
      <c r="E184" s="7">
        <v>7</v>
      </c>
      <c r="F184" s="8">
        <v>5</v>
      </c>
      <c r="G184" s="8">
        <v>0</v>
      </c>
      <c r="I184" s="98">
        <f t="shared" si="12"/>
        <v>29</v>
      </c>
    </row>
    <row r="185" spans="2:9" x14ac:dyDescent="0.25">
      <c r="B185" s="96">
        <v>41906</v>
      </c>
      <c r="C185" s="8">
        <v>32</v>
      </c>
      <c r="D185" s="7">
        <f t="shared" si="9"/>
        <v>26</v>
      </c>
      <c r="E185" s="7">
        <v>8</v>
      </c>
      <c r="F185" s="8">
        <v>6</v>
      </c>
      <c r="G185" s="8">
        <v>0</v>
      </c>
      <c r="I185" s="98">
        <f t="shared" si="12"/>
        <v>32</v>
      </c>
    </row>
    <row r="186" spans="2:9" x14ac:dyDescent="0.25">
      <c r="B186" s="96">
        <v>41907</v>
      </c>
      <c r="C186" s="8">
        <v>25</v>
      </c>
      <c r="D186" s="7">
        <f t="shared" si="9"/>
        <v>21</v>
      </c>
      <c r="E186" s="7">
        <v>4</v>
      </c>
      <c r="F186" s="8">
        <v>4</v>
      </c>
      <c r="G186" s="8">
        <v>0</v>
      </c>
      <c r="I186" s="98">
        <f t="shared" si="12"/>
        <v>25</v>
      </c>
    </row>
    <row r="187" spans="2:9" ht="15.75" thickBot="1" x14ac:dyDescent="0.3">
      <c r="B187" s="90">
        <v>41908</v>
      </c>
      <c r="C187" s="71">
        <v>28</v>
      </c>
      <c r="D187" s="7">
        <f t="shared" si="9"/>
        <v>23</v>
      </c>
      <c r="E187" s="70">
        <v>4</v>
      </c>
      <c r="F187" s="71">
        <v>5</v>
      </c>
      <c r="G187" s="71">
        <v>0</v>
      </c>
      <c r="I187" s="99">
        <f t="shared" si="12"/>
        <v>28</v>
      </c>
    </row>
    <row r="188" spans="2:9" ht="15.75" thickTop="1" x14ac:dyDescent="0.25">
      <c r="B188" s="92">
        <v>41911</v>
      </c>
      <c r="C188" s="84">
        <v>34</v>
      </c>
      <c r="D188" s="7">
        <f t="shared" si="9"/>
        <v>26</v>
      </c>
      <c r="E188" s="85">
        <v>6</v>
      </c>
      <c r="F188" s="85">
        <v>8</v>
      </c>
      <c r="G188" s="85">
        <v>0</v>
      </c>
      <c r="I188" s="100">
        <f t="shared" si="12"/>
        <v>34</v>
      </c>
    </row>
    <row r="189" spans="2:9" ht="15.75" thickBot="1" x14ac:dyDescent="0.3">
      <c r="B189" s="101">
        <v>41912</v>
      </c>
      <c r="C189" s="103">
        <v>36</v>
      </c>
      <c r="D189" s="7">
        <f t="shared" si="9"/>
        <v>29</v>
      </c>
      <c r="E189" s="103">
        <v>5</v>
      </c>
      <c r="F189" s="102">
        <v>7</v>
      </c>
      <c r="G189" s="102">
        <v>0</v>
      </c>
      <c r="I189" s="105">
        <f t="shared" si="12"/>
        <v>36</v>
      </c>
    </row>
    <row r="190" spans="2:9" x14ac:dyDescent="0.25">
      <c r="B190" s="177">
        <v>41913</v>
      </c>
      <c r="C190" s="179">
        <v>31</v>
      </c>
      <c r="D190" s="7">
        <f t="shared" si="9"/>
        <v>24</v>
      </c>
      <c r="E190" s="178">
        <v>4</v>
      </c>
      <c r="F190" s="179">
        <v>7</v>
      </c>
      <c r="G190" s="179">
        <v>0</v>
      </c>
      <c r="I190" s="180">
        <f t="shared" si="12"/>
        <v>31</v>
      </c>
    </row>
    <row r="191" spans="2:9" x14ac:dyDescent="0.25">
      <c r="B191" s="96">
        <v>41914</v>
      </c>
      <c r="C191" s="8">
        <v>32</v>
      </c>
      <c r="D191" s="7">
        <f t="shared" si="9"/>
        <v>25</v>
      </c>
      <c r="E191" s="7">
        <v>5</v>
      </c>
      <c r="F191" s="8">
        <v>7</v>
      </c>
      <c r="G191" s="8">
        <v>0</v>
      </c>
      <c r="I191" s="98">
        <f t="shared" si="12"/>
        <v>32</v>
      </c>
    </row>
    <row r="192" spans="2:9" ht="15.75" thickBot="1" x14ac:dyDescent="0.3">
      <c r="B192" s="90">
        <v>41915</v>
      </c>
      <c r="C192" s="71">
        <v>25</v>
      </c>
      <c r="D192" s="7">
        <f t="shared" si="9"/>
        <v>16</v>
      </c>
      <c r="E192" s="70">
        <v>5</v>
      </c>
      <c r="F192" s="71">
        <v>9</v>
      </c>
      <c r="G192" s="71">
        <v>0</v>
      </c>
      <c r="I192" s="99">
        <f t="shared" si="12"/>
        <v>25</v>
      </c>
    </row>
    <row r="193" spans="2:9" ht="15.75" thickTop="1" x14ac:dyDescent="0.25">
      <c r="B193" s="92">
        <v>41918</v>
      </c>
      <c r="C193" s="84">
        <v>38</v>
      </c>
      <c r="D193" s="7">
        <f t="shared" si="9"/>
        <v>29</v>
      </c>
      <c r="E193" s="85">
        <v>5</v>
      </c>
      <c r="F193" s="85">
        <v>9</v>
      </c>
      <c r="G193" s="85">
        <v>0</v>
      </c>
      <c r="I193" s="100">
        <f t="shared" si="12"/>
        <v>38</v>
      </c>
    </row>
    <row r="194" spans="2:9" x14ac:dyDescent="0.25">
      <c r="B194" s="96">
        <v>41919</v>
      </c>
      <c r="C194" s="7">
        <v>21</v>
      </c>
      <c r="D194" s="7">
        <f t="shared" ref="D194:D255" si="13">I194-F194-G194</f>
        <v>16</v>
      </c>
      <c r="E194" s="7">
        <v>3</v>
      </c>
      <c r="F194" s="8">
        <v>5</v>
      </c>
      <c r="G194" s="8">
        <v>0</v>
      </c>
      <c r="I194" s="98">
        <f t="shared" si="12"/>
        <v>21</v>
      </c>
    </row>
    <row r="195" spans="2:9" x14ac:dyDescent="0.25">
      <c r="B195" s="96">
        <v>41920</v>
      </c>
      <c r="C195" s="8">
        <v>29</v>
      </c>
      <c r="D195" s="7">
        <f t="shared" si="13"/>
        <v>22</v>
      </c>
      <c r="E195" s="7">
        <v>4</v>
      </c>
      <c r="F195" s="8">
        <v>7</v>
      </c>
      <c r="G195" s="8">
        <v>0</v>
      </c>
      <c r="I195" s="98">
        <f t="shared" si="12"/>
        <v>29</v>
      </c>
    </row>
    <row r="196" spans="2:9" x14ac:dyDescent="0.25">
      <c r="B196" s="96">
        <v>41921</v>
      </c>
      <c r="C196" s="8">
        <v>22</v>
      </c>
      <c r="D196" s="7">
        <f t="shared" si="13"/>
        <v>17</v>
      </c>
      <c r="E196" s="7">
        <v>3</v>
      </c>
      <c r="F196" s="8">
        <v>5</v>
      </c>
      <c r="G196" s="8">
        <v>0</v>
      </c>
      <c r="I196" s="98">
        <f t="shared" si="12"/>
        <v>22</v>
      </c>
    </row>
    <row r="197" spans="2:9" ht="15.75" thickBot="1" x14ac:dyDescent="0.3">
      <c r="B197" s="90">
        <v>41922</v>
      </c>
      <c r="C197" s="71">
        <v>10</v>
      </c>
      <c r="D197" s="7">
        <f t="shared" si="13"/>
        <v>6</v>
      </c>
      <c r="E197" s="70">
        <v>1</v>
      </c>
      <c r="F197" s="71">
        <v>4</v>
      </c>
      <c r="G197" s="71">
        <v>0</v>
      </c>
      <c r="I197" s="99">
        <f t="shared" si="12"/>
        <v>10</v>
      </c>
    </row>
    <row r="198" spans="2:9" ht="15.75" thickTop="1" x14ac:dyDescent="0.25">
      <c r="B198" s="92">
        <v>41925</v>
      </c>
      <c r="C198" s="84">
        <v>31</v>
      </c>
      <c r="D198" s="7">
        <f t="shared" si="13"/>
        <v>22</v>
      </c>
      <c r="E198" s="85">
        <v>4</v>
      </c>
      <c r="F198" s="85">
        <v>9</v>
      </c>
      <c r="G198" s="85">
        <v>0</v>
      </c>
      <c r="I198" s="100">
        <f t="shared" si="12"/>
        <v>31</v>
      </c>
    </row>
    <row r="199" spans="2:9" x14ac:dyDescent="0.25">
      <c r="B199" s="96">
        <v>41926</v>
      </c>
      <c r="C199" s="7">
        <v>39</v>
      </c>
      <c r="D199" s="7">
        <f t="shared" si="13"/>
        <v>28</v>
      </c>
      <c r="E199" s="7">
        <v>7</v>
      </c>
      <c r="F199" s="8">
        <v>11</v>
      </c>
      <c r="G199" s="8">
        <v>0</v>
      </c>
      <c r="I199" s="98">
        <f t="shared" si="12"/>
        <v>39</v>
      </c>
    </row>
    <row r="200" spans="2:9" x14ac:dyDescent="0.25">
      <c r="B200" s="96">
        <v>41927</v>
      </c>
      <c r="C200" s="8">
        <v>28</v>
      </c>
      <c r="D200" s="7">
        <f t="shared" si="13"/>
        <v>23</v>
      </c>
      <c r="E200" s="7">
        <v>6</v>
      </c>
      <c r="F200" s="8">
        <v>5</v>
      </c>
      <c r="G200" s="8">
        <v>0</v>
      </c>
      <c r="I200" s="98">
        <f t="shared" si="12"/>
        <v>28</v>
      </c>
    </row>
    <row r="201" spans="2:9" x14ac:dyDescent="0.25">
      <c r="B201" s="96">
        <v>41928</v>
      </c>
      <c r="C201" s="8">
        <v>34</v>
      </c>
      <c r="D201" s="7">
        <f t="shared" si="13"/>
        <v>28</v>
      </c>
      <c r="E201" s="7">
        <v>5</v>
      </c>
      <c r="F201" s="8">
        <v>6</v>
      </c>
      <c r="G201" s="8">
        <v>0</v>
      </c>
      <c r="I201" s="98">
        <f t="shared" si="12"/>
        <v>34</v>
      </c>
    </row>
    <row r="202" spans="2:9" ht="15.75" thickBot="1" x14ac:dyDescent="0.3">
      <c r="B202" s="90">
        <v>41929</v>
      </c>
      <c r="C202" s="71">
        <v>29</v>
      </c>
      <c r="D202" s="7">
        <f t="shared" si="13"/>
        <v>22</v>
      </c>
      <c r="E202" s="70">
        <v>5</v>
      </c>
      <c r="F202" s="71">
        <v>7</v>
      </c>
      <c r="G202" s="71">
        <v>0</v>
      </c>
      <c r="I202" s="99">
        <f t="shared" si="12"/>
        <v>29</v>
      </c>
    </row>
    <row r="203" spans="2:9" ht="15.75" thickTop="1" x14ac:dyDescent="0.25">
      <c r="B203" s="92">
        <v>41932</v>
      </c>
      <c r="C203" s="84">
        <v>49</v>
      </c>
      <c r="D203" s="7">
        <f t="shared" si="13"/>
        <v>35</v>
      </c>
      <c r="E203" s="85">
        <v>7</v>
      </c>
      <c r="F203" s="85">
        <v>14</v>
      </c>
      <c r="G203" s="85">
        <v>0</v>
      </c>
      <c r="I203" s="100">
        <f t="shared" si="12"/>
        <v>49</v>
      </c>
    </row>
    <row r="204" spans="2:9" x14ac:dyDescent="0.25">
      <c r="B204" s="96">
        <v>41933</v>
      </c>
      <c r="C204" s="7">
        <v>30</v>
      </c>
      <c r="D204" s="7">
        <f t="shared" si="13"/>
        <v>26</v>
      </c>
      <c r="E204" s="7">
        <v>5</v>
      </c>
      <c r="F204" s="8">
        <v>4</v>
      </c>
      <c r="G204" s="8">
        <v>0</v>
      </c>
      <c r="I204" s="98">
        <f t="shared" si="12"/>
        <v>30</v>
      </c>
    </row>
    <row r="205" spans="2:9" x14ac:dyDescent="0.25">
      <c r="B205" s="96">
        <v>41934</v>
      </c>
      <c r="C205" s="8">
        <v>35</v>
      </c>
      <c r="D205" s="7">
        <f t="shared" si="13"/>
        <v>23</v>
      </c>
      <c r="E205" s="7">
        <v>5</v>
      </c>
      <c r="F205" s="8">
        <v>12</v>
      </c>
      <c r="G205" s="8">
        <v>0</v>
      </c>
      <c r="I205" s="98">
        <f t="shared" si="12"/>
        <v>35</v>
      </c>
    </row>
    <row r="206" spans="2:9" x14ac:dyDescent="0.25">
      <c r="B206" s="96">
        <v>41935</v>
      </c>
      <c r="C206" s="8">
        <v>42</v>
      </c>
      <c r="D206" s="7">
        <f t="shared" si="13"/>
        <v>35</v>
      </c>
      <c r="E206" s="7">
        <v>7</v>
      </c>
      <c r="F206" s="8">
        <v>7</v>
      </c>
      <c r="G206" s="8">
        <v>0</v>
      </c>
      <c r="I206" s="98">
        <f t="shared" si="12"/>
        <v>42</v>
      </c>
    </row>
    <row r="207" spans="2:9" ht="15.75" thickBot="1" x14ac:dyDescent="0.3">
      <c r="B207" s="90">
        <v>41936</v>
      </c>
      <c r="C207" s="71">
        <v>15</v>
      </c>
      <c r="D207" s="7">
        <f t="shared" si="13"/>
        <v>12</v>
      </c>
      <c r="E207" s="70">
        <v>3</v>
      </c>
      <c r="F207" s="71">
        <v>3</v>
      </c>
      <c r="G207" s="71">
        <v>0</v>
      </c>
      <c r="I207" s="99">
        <f t="shared" si="12"/>
        <v>15</v>
      </c>
    </row>
    <row r="208" spans="2:9" ht="15.75" thickTop="1" x14ac:dyDescent="0.25">
      <c r="B208" s="92">
        <v>41939</v>
      </c>
      <c r="C208" s="84">
        <v>25</v>
      </c>
      <c r="D208" s="7">
        <f t="shared" si="13"/>
        <v>20</v>
      </c>
      <c r="E208" s="85">
        <v>4</v>
      </c>
      <c r="F208" s="85">
        <v>5</v>
      </c>
      <c r="G208" s="85">
        <v>0</v>
      </c>
      <c r="I208" s="100">
        <f t="shared" si="12"/>
        <v>25</v>
      </c>
    </row>
    <row r="209" spans="2:9" x14ac:dyDescent="0.25">
      <c r="B209" s="96">
        <v>41940</v>
      </c>
      <c r="C209" s="7">
        <v>49</v>
      </c>
      <c r="D209" s="7">
        <f t="shared" si="13"/>
        <v>37</v>
      </c>
      <c r="E209" s="7">
        <v>7</v>
      </c>
      <c r="F209" s="8">
        <v>12</v>
      </c>
      <c r="G209" s="8">
        <v>0</v>
      </c>
      <c r="I209" s="98">
        <f t="shared" si="12"/>
        <v>49</v>
      </c>
    </row>
    <row r="210" spans="2:9" x14ac:dyDescent="0.25">
      <c r="B210" s="96">
        <v>41941</v>
      </c>
      <c r="C210" s="8">
        <v>49</v>
      </c>
      <c r="D210" s="7">
        <f t="shared" si="13"/>
        <v>41</v>
      </c>
      <c r="E210" s="7">
        <v>7</v>
      </c>
      <c r="F210" s="8">
        <v>8</v>
      </c>
      <c r="G210" s="8">
        <v>0</v>
      </c>
      <c r="I210" s="98">
        <f t="shared" si="12"/>
        <v>49</v>
      </c>
    </row>
    <row r="211" spans="2:9" x14ac:dyDescent="0.25">
      <c r="B211" s="96">
        <v>41942</v>
      </c>
      <c r="C211" s="8">
        <v>30</v>
      </c>
      <c r="D211" s="7">
        <f t="shared" si="13"/>
        <v>21</v>
      </c>
      <c r="E211" s="7">
        <v>4</v>
      </c>
      <c r="F211" s="8">
        <v>9</v>
      </c>
      <c r="G211" s="8">
        <v>0</v>
      </c>
      <c r="I211" s="98">
        <f t="shared" si="12"/>
        <v>30</v>
      </c>
    </row>
    <row r="212" spans="2:9" ht="15.75" thickBot="1" x14ac:dyDescent="0.3">
      <c r="B212" s="101">
        <v>41943</v>
      </c>
      <c r="C212" s="102">
        <v>33</v>
      </c>
      <c r="D212" s="7">
        <f t="shared" si="13"/>
        <v>27</v>
      </c>
      <c r="E212" s="103">
        <v>5</v>
      </c>
      <c r="F212" s="102">
        <v>6</v>
      </c>
      <c r="G212" s="102">
        <v>0</v>
      </c>
      <c r="I212" s="105">
        <f t="shared" si="12"/>
        <v>33</v>
      </c>
    </row>
    <row r="213" spans="2:9" x14ac:dyDescent="0.25">
      <c r="B213" s="24">
        <v>41946</v>
      </c>
      <c r="C213" s="178">
        <v>53</v>
      </c>
      <c r="D213" s="7">
        <f t="shared" si="13"/>
        <v>44</v>
      </c>
      <c r="E213" s="179">
        <v>11</v>
      </c>
      <c r="F213" s="179">
        <v>9</v>
      </c>
      <c r="G213" s="179">
        <v>0</v>
      </c>
      <c r="I213" s="180">
        <f t="shared" si="12"/>
        <v>53</v>
      </c>
    </row>
    <row r="214" spans="2:9" x14ac:dyDescent="0.25">
      <c r="B214" s="96">
        <v>41947</v>
      </c>
      <c r="C214" s="7">
        <v>36</v>
      </c>
      <c r="D214" s="7">
        <f t="shared" si="13"/>
        <v>27</v>
      </c>
      <c r="E214" s="7">
        <v>9</v>
      </c>
      <c r="F214" s="8">
        <v>9</v>
      </c>
      <c r="G214" s="8">
        <v>0</v>
      </c>
      <c r="I214" s="98">
        <f t="shared" si="12"/>
        <v>36</v>
      </c>
    </row>
    <row r="215" spans="2:9" x14ac:dyDescent="0.25">
      <c r="B215" s="96">
        <v>41948</v>
      </c>
      <c r="C215" s="8">
        <v>35</v>
      </c>
      <c r="D215" s="7">
        <f t="shared" si="13"/>
        <v>28</v>
      </c>
      <c r="E215" s="7">
        <v>9</v>
      </c>
      <c r="F215" s="8">
        <v>7</v>
      </c>
      <c r="G215" s="8">
        <v>0</v>
      </c>
      <c r="I215" s="98">
        <f t="shared" si="12"/>
        <v>35</v>
      </c>
    </row>
    <row r="216" spans="2:9" x14ac:dyDescent="0.25">
      <c r="B216" s="96">
        <v>41949</v>
      </c>
      <c r="C216" s="8">
        <v>25</v>
      </c>
      <c r="D216" s="7">
        <f t="shared" si="13"/>
        <v>17</v>
      </c>
      <c r="E216" s="7">
        <v>5</v>
      </c>
      <c r="F216" s="8">
        <v>8</v>
      </c>
      <c r="G216" s="8">
        <v>0</v>
      </c>
      <c r="I216" s="98">
        <f t="shared" si="12"/>
        <v>25</v>
      </c>
    </row>
    <row r="217" spans="2:9" ht="15.75" thickBot="1" x14ac:dyDescent="0.3">
      <c r="B217" s="90">
        <v>41950</v>
      </c>
      <c r="C217" s="71">
        <v>27</v>
      </c>
      <c r="D217" s="7">
        <f t="shared" si="13"/>
        <v>22</v>
      </c>
      <c r="E217" s="70">
        <v>7</v>
      </c>
      <c r="F217" s="71">
        <v>5</v>
      </c>
      <c r="G217" s="71">
        <v>0</v>
      </c>
      <c r="I217" s="99">
        <f t="shared" si="12"/>
        <v>27</v>
      </c>
    </row>
    <row r="218" spans="2:9" ht="15.75" thickTop="1" x14ac:dyDescent="0.25">
      <c r="B218" s="92">
        <v>41953</v>
      </c>
      <c r="C218" s="84">
        <v>36</v>
      </c>
      <c r="D218" s="7">
        <f t="shared" si="13"/>
        <v>24</v>
      </c>
      <c r="E218" s="85">
        <v>6</v>
      </c>
      <c r="F218" s="85">
        <v>12</v>
      </c>
      <c r="G218" s="85">
        <v>0</v>
      </c>
      <c r="I218" s="100">
        <f t="shared" si="12"/>
        <v>36</v>
      </c>
    </row>
    <row r="219" spans="2:9" x14ac:dyDescent="0.25">
      <c r="B219" s="96">
        <v>41954</v>
      </c>
      <c r="C219" s="7">
        <v>81</v>
      </c>
      <c r="D219" s="7">
        <f t="shared" si="13"/>
        <v>72</v>
      </c>
      <c r="E219" s="7">
        <v>16</v>
      </c>
      <c r="F219" s="8">
        <v>9</v>
      </c>
      <c r="G219" s="8">
        <v>0</v>
      </c>
      <c r="I219" s="98">
        <f t="shared" si="12"/>
        <v>81</v>
      </c>
    </row>
    <row r="220" spans="2:9" x14ac:dyDescent="0.25">
      <c r="B220" s="96">
        <v>41955</v>
      </c>
      <c r="C220" s="8">
        <v>45</v>
      </c>
      <c r="D220" s="7">
        <f t="shared" si="13"/>
        <v>27</v>
      </c>
      <c r="E220" s="7">
        <v>8</v>
      </c>
      <c r="F220" s="8">
        <v>18</v>
      </c>
      <c r="G220" s="8">
        <v>0</v>
      </c>
      <c r="I220" s="98">
        <f t="shared" si="12"/>
        <v>45</v>
      </c>
    </row>
    <row r="221" spans="2:9" x14ac:dyDescent="0.25">
      <c r="B221" s="96">
        <v>41956</v>
      </c>
      <c r="C221" s="8">
        <v>32</v>
      </c>
      <c r="D221" s="7">
        <f t="shared" si="13"/>
        <v>24</v>
      </c>
      <c r="E221" s="7">
        <v>5</v>
      </c>
      <c r="F221" s="8">
        <v>8</v>
      </c>
      <c r="G221" s="8">
        <v>0</v>
      </c>
      <c r="I221" s="98">
        <f t="shared" si="12"/>
        <v>32</v>
      </c>
    </row>
    <row r="222" spans="2:9" ht="15.75" thickBot="1" x14ac:dyDescent="0.3">
      <c r="B222" s="90">
        <v>41957</v>
      </c>
      <c r="C222" s="71">
        <v>31</v>
      </c>
      <c r="D222" s="7">
        <f t="shared" si="13"/>
        <v>22</v>
      </c>
      <c r="E222" s="70">
        <v>6</v>
      </c>
      <c r="F222" s="71">
        <v>9</v>
      </c>
      <c r="G222" s="71">
        <v>0</v>
      </c>
      <c r="I222" s="99">
        <f t="shared" si="12"/>
        <v>31</v>
      </c>
    </row>
    <row r="223" spans="2:9" ht="15.75" thickTop="1" x14ac:dyDescent="0.25">
      <c r="B223" s="88">
        <v>41960</v>
      </c>
      <c r="C223" s="77"/>
      <c r="D223" s="77"/>
      <c r="E223" s="77"/>
      <c r="F223" s="77"/>
      <c r="G223" s="77"/>
      <c r="I223" s="89"/>
    </row>
    <row r="224" spans="2:9" x14ac:dyDescent="0.25">
      <c r="B224" s="96">
        <v>41961</v>
      </c>
      <c r="C224" s="15">
        <v>39</v>
      </c>
      <c r="D224" s="7">
        <f t="shared" si="13"/>
        <v>28</v>
      </c>
      <c r="E224" s="15">
        <v>7</v>
      </c>
      <c r="F224" s="16">
        <v>11</v>
      </c>
      <c r="G224" s="16">
        <v>0</v>
      </c>
      <c r="I224" s="97">
        <f t="shared" ref="I224:I249" si="14">C224+G224</f>
        <v>39</v>
      </c>
    </row>
    <row r="225" spans="2:9" x14ac:dyDescent="0.25">
      <c r="B225" s="96">
        <v>41962</v>
      </c>
      <c r="C225" s="8">
        <v>47</v>
      </c>
      <c r="D225" s="7">
        <f t="shared" si="13"/>
        <v>40</v>
      </c>
      <c r="E225" s="7">
        <v>9</v>
      </c>
      <c r="F225" s="8">
        <v>7</v>
      </c>
      <c r="G225" s="8">
        <v>0</v>
      </c>
      <c r="I225" s="98">
        <f t="shared" si="14"/>
        <v>47</v>
      </c>
    </row>
    <row r="226" spans="2:9" x14ac:dyDescent="0.25">
      <c r="B226" s="96">
        <v>41963</v>
      </c>
      <c r="C226" s="8">
        <v>43</v>
      </c>
      <c r="D226" s="7">
        <f t="shared" si="13"/>
        <v>30</v>
      </c>
      <c r="E226" s="7">
        <v>7</v>
      </c>
      <c r="F226" s="8">
        <v>13</v>
      </c>
      <c r="G226" s="8">
        <v>0</v>
      </c>
      <c r="I226" s="98">
        <f t="shared" si="14"/>
        <v>43</v>
      </c>
    </row>
    <row r="227" spans="2:9" ht="15.75" thickBot="1" x14ac:dyDescent="0.3">
      <c r="B227" s="90">
        <v>41964</v>
      </c>
      <c r="C227" s="71">
        <v>34</v>
      </c>
      <c r="D227" s="7">
        <f t="shared" si="13"/>
        <v>27</v>
      </c>
      <c r="E227" s="70">
        <v>6</v>
      </c>
      <c r="F227" s="71">
        <v>7</v>
      </c>
      <c r="G227" s="71">
        <v>0</v>
      </c>
      <c r="I227" s="99">
        <f t="shared" si="14"/>
        <v>34</v>
      </c>
    </row>
    <row r="228" spans="2:9" ht="15.75" thickTop="1" x14ac:dyDescent="0.25">
      <c r="B228" s="92">
        <v>41967</v>
      </c>
      <c r="C228" s="84">
        <v>48</v>
      </c>
      <c r="D228" s="7">
        <f t="shared" si="13"/>
        <v>37</v>
      </c>
      <c r="E228" s="85">
        <v>8</v>
      </c>
      <c r="F228" s="85">
        <v>11</v>
      </c>
      <c r="G228" s="85">
        <v>0</v>
      </c>
      <c r="I228" s="100">
        <f t="shared" si="14"/>
        <v>48</v>
      </c>
    </row>
    <row r="229" spans="2:9" x14ac:dyDescent="0.25">
      <c r="B229" s="96">
        <v>41968</v>
      </c>
      <c r="C229" s="7">
        <v>36</v>
      </c>
      <c r="D229" s="7">
        <f t="shared" si="13"/>
        <v>30</v>
      </c>
      <c r="E229" s="7">
        <v>6</v>
      </c>
      <c r="F229" s="8">
        <v>6</v>
      </c>
      <c r="G229" s="8">
        <v>0</v>
      </c>
      <c r="I229" s="98">
        <f t="shared" si="14"/>
        <v>36</v>
      </c>
    </row>
    <row r="230" spans="2:9" x14ac:dyDescent="0.25">
      <c r="B230" s="96">
        <v>41969</v>
      </c>
      <c r="C230" s="8">
        <v>25</v>
      </c>
      <c r="D230" s="7">
        <f t="shared" si="13"/>
        <v>18</v>
      </c>
      <c r="E230" s="7">
        <v>4</v>
      </c>
      <c r="F230" s="8">
        <v>7</v>
      </c>
      <c r="G230" s="8">
        <v>0</v>
      </c>
      <c r="I230" s="98">
        <f t="shared" si="14"/>
        <v>25</v>
      </c>
    </row>
    <row r="231" spans="2:9" x14ac:dyDescent="0.25">
      <c r="B231" s="96">
        <v>41970</v>
      </c>
      <c r="C231" s="8">
        <v>25</v>
      </c>
      <c r="D231" s="7">
        <f t="shared" si="13"/>
        <v>18</v>
      </c>
      <c r="E231" s="7">
        <v>4</v>
      </c>
      <c r="F231" s="8">
        <v>7</v>
      </c>
      <c r="G231" s="8">
        <v>0</v>
      </c>
      <c r="I231" s="98">
        <f t="shared" si="14"/>
        <v>25</v>
      </c>
    </row>
    <row r="232" spans="2:9" ht="15.75" thickBot="1" x14ac:dyDescent="0.3">
      <c r="B232" s="101">
        <v>41971</v>
      </c>
      <c r="C232" s="102">
        <v>29</v>
      </c>
      <c r="D232" s="7">
        <f t="shared" si="13"/>
        <v>20</v>
      </c>
      <c r="E232" s="103">
        <v>5</v>
      </c>
      <c r="F232" s="102">
        <v>9</v>
      </c>
      <c r="G232" s="102">
        <v>0</v>
      </c>
      <c r="I232" s="105">
        <f t="shared" si="14"/>
        <v>29</v>
      </c>
    </row>
    <row r="233" spans="2:9" x14ac:dyDescent="0.25">
      <c r="B233" s="24">
        <v>41974</v>
      </c>
      <c r="C233" s="178">
        <v>43</v>
      </c>
      <c r="D233" s="7">
        <f t="shared" si="13"/>
        <v>30</v>
      </c>
      <c r="E233" s="179">
        <v>7</v>
      </c>
      <c r="F233" s="179">
        <v>13</v>
      </c>
      <c r="G233" s="179">
        <v>0</v>
      </c>
      <c r="I233" s="180">
        <f t="shared" si="14"/>
        <v>43</v>
      </c>
    </row>
    <row r="234" spans="2:9" x14ac:dyDescent="0.25">
      <c r="B234" s="96">
        <v>41975</v>
      </c>
      <c r="C234" s="7">
        <v>24</v>
      </c>
      <c r="D234" s="7">
        <f t="shared" si="13"/>
        <v>18</v>
      </c>
      <c r="E234" s="7">
        <v>4</v>
      </c>
      <c r="F234" s="8">
        <v>6</v>
      </c>
      <c r="G234" s="8">
        <v>0</v>
      </c>
      <c r="I234" s="98">
        <f t="shared" si="14"/>
        <v>24</v>
      </c>
    </row>
    <row r="235" spans="2:9" x14ac:dyDescent="0.25">
      <c r="B235" s="96">
        <v>41976</v>
      </c>
      <c r="C235" s="8">
        <v>32</v>
      </c>
      <c r="D235" s="7">
        <f t="shared" si="13"/>
        <v>28</v>
      </c>
      <c r="E235" s="7">
        <v>6</v>
      </c>
      <c r="F235" s="8">
        <v>4</v>
      </c>
      <c r="G235" s="8">
        <v>0</v>
      </c>
      <c r="I235" s="98">
        <f t="shared" si="14"/>
        <v>32</v>
      </c>
    </row>
    <row r="236" spans="2:9" x14ac:dyDescent="0.25">
      <c r="B236" s="96">
        <v>41977</v>
      </c>
      <c r="C236" s="8">
        <v>42</v>
      </c>
      <c r="D236" s="7">
        <f t="shared" si="13"/>
        <v>31</v>
      </c>
      <c r="E236" s="7">
        <v>8</v>
      </c>
      <c r="F236" s="8">
        <v>11</v>
      </c>
      <c r="G236" s="8">
        <v>0</v>
      </c>
      <c r="I236" s="98">
        <f t="shared" si="14"/>
        <v>42</v>
      </c>
    </row>
    <row r="237" spans="2:9" ht="15.75" thickBot="1" x14ac:dyDescent="0.3">
      <c r="B237" s="90">
        <v>41978</v>
      </c>
      <c r="C237" s="71">
        <v>25</v>
      </c>
      <c r="D237" s="7">
        <f t="shared" si="13"/>
        <v>21</v>
      </c>
      <c r="E237" s="70">
        <v>4</v>
      </c>
      <c r="F237" s="71">
        <v>4</v>
      </c>
      <c r="G237" s="71">
        <v>0</v>
      </c>
      <c r="I237" s="99">
        <f t="shared" si="14"/>
        <v>25</v>
      </c>
    </row>
    <row r="238" spans="2:9" ht="15.75" thickTop="1" x14ac:dyDescent="0.25">
      <c r="B238" s="92">
        <v>41981</v>
      </c>
      <c r="C238" s="84">
        <v>37</v>
      </c>
      <c r="D238" s="7">
        <f t="shared" si="13"/>
        <v>28</v>
      </c>
      <c r="E238" s="85">
        <v>6</v>
      </c>
      <c r="F238" s="85">
        <v>9</v>
      </c>
      <c r="G238" s="85">
        <v>0</v>
      </c>
      <c r="I238" s="100">
        <f t="shared" si="14"/>
        <v>37</v>
      </c>
    </row>
    <row r="239" spans="2:9" x14ac:dyDescent="0.25">
      <c r="B239" s="96">
        <v>41982</v>
      </c>
      <c r="C239" s="7">
        <v>37</v>
      </c>
      <c r="D239" s="7">
        <f t="shared" si="13"/>
        <v>32</v>
      </c>
      <c r="E239" s="7">
        <v>6</v>
      </c>
      <c r="F239" s="8">
        <v>5</v>
      </c>
      <c r="G239" s="8">
        <v>0</v>
      </c>
      <c r="I239" s="98">
        <f t="shared" si="14"/>
        <v>37</v>
      </c>
    </row>
    <row r="240" spans="2:9" x14ac:dyDescent="0.25">
      <c r="B240" s="96">
        <v>41983</v>
      </c>
      <c r="C240" s="8">
        <v>56</v>
      </c>
      <c r="D240" s="7">
        <f t="shared" si="13"/>
        <v>50</v>
      </c>
      <c r="E240" s="7">
        <v>11</v>
      </c>
      <c r="F240" s="8">
        <v>6</v>
      </c>
      <c r="G240" s="8">
        <v>0</v>
      </c>
      <c r="I240" s="98">
        <f t="shared" si="14"/>
        <v>56</v>
      </c>
    </row>
    <row r="241" spans="2:9" x14ac:dyDescent="0.25">
      <c r="B241" s="96">
        <v>41984</v>
      </c>
      <c r="C241" s="8">
        <v>52</v>
      </c>
      <c r="D241" s="7">
        <f t="shared" si="13"/>
        <v>43</v>
      </c>
      <c r="E241" s="7">
        <v>9</v>
      </c>
      <c r="F241" s="8">
        <v>9</v>
      </c>
      <c r="G241" s="8">
        <v>1</v>
      </c>
      <c r="I241" s="98">
        <f t="shared" si="14"/>
        <v>53</v>
      </c>
    </row>
    <row r="242" spans="2:9" ht="15.75" thickBot="1" x14ac:dyDescent="0.3">
      <c r="B242" s="90">
        <v>41985</v>
      </c>
      <c r="C242" s="71">
        <v>44</v>
      </c>
      <c r="D242" s="7">
        <f t="shared" si="13"/>
        <v>35</v>
      </c>
      <c r="E242" s="70">
        <v>11</v>
      </c>
      <c r="F242" s="71">
        <v>9</v>
      </c>
      <c r="G242" s="71">
        <v>1</v>
      </c>
      <c r="I242" s="99">
        <f t="shared" si="14"/>
        <v>45</v>
      </c>
    </row>
    <row r="243" spans="2:9" ht="15.75" thickTop="1" x14ac:dyDescent="0.25">
      <c r="B243" s="92">
        <v>41988</v>
      </c>
      <c r="C243" s="84">
        <v>50</v>
      </c>
      <c r="D243" s="7">
        <f t="shared" si="13"/>
        <v>34</v>
      </c>
      <c r="E243" s="85">
        <v>8</v>
      </c>
      <c r="F243" s="85">
        <v>16</v>
      </c>
      <c r="G243" s="85">
        <v>0</v>
      </c>
      <c r="I243" s="100">
        <f t="shared" si="14"/>
        <v>50</v>
      </c>
    </row>
    <row r="244" spans="2:9" x14ac:dyDescent="0.25">
      <c r="B244" s="96">
        <v>41989</v>
      </c>
      <c r="C244" s="7">
        <v>52</v>
      </c>
      <c r="D244" s="7">
        <f t="shared" si="13"/>
        <v>41</v>
      </c>
      <c r="E244" s="7">
        <v>9</v>
      </c>
      <c r="F244" s="8">
        <v>11</v>
      </c>
      <c r="G244" s="8">
        <v>0</v>
      </c>
      <c r="I244" s="98">
        <f t="shared" si="14"/>
        <v>52</v>
      </c>
    </row>
    <row r="245" spans="2:9" x14ac:dyDescent="0.25">
      <c r="B245" s="96">
        <v>41990</v>
      </c>
      <c r="C245" s="8">
        <v>32</v>
      </c>
      <c r="D245" s="7">
        <f t="shared" si="13"/>
        <v>26</v>
      </c>
      <c r="E245" s="7">
        <v>8</v>
      </c>
      <c r="F245" s="8">
        <v>6</v>
      </c>
      <c r="G245" s="8">
        <v>0</v>
      </c>
      <c r="I245" s="98">
        <f t="shared" si="14"/>
        <v>32</v>
      </c>
    </row>
    <row r="246" spans="2:9" x14ac:dyDescent="0.25">
      <c r="B246" s="96">
        <v>41991</v>
      </c>
      <c r="C246" s="8">
        <v>29</v>
      </c>
      <c r="D246" s="7">
        <f t="shared" si="13"/>
        <v>24</v>
      </c>
      <c r="E246" s="7">
        <v>5</v>
      </c>
      <c r="F246" s="8">
        <v>5</v>
      </c>
      <c r="G246" s="8">
        <v>0</v>
      </c>
      <c r="I246" s="98">
        <f t="shared" si="14"/>
        <v>29</v>
      </c>
    </row>
    <row r="247" spans="2:9" ht="15.75" thickBot="1" x14ac:dyDescent="0.3">
      <c r="B247" s="90">
        <v>41992</v>
      </c>
      <c r="C247" s="71">
        <v>27</v>
      </c>
      <c r="D247" s="7">
        <f t="shared" si="13"/>
        <v>18</v>
      </c>
      <c r="E247" s="70">
        <v>5</v>
      </c>
      <c r="F247" s="71">
        <v>9</v>
      </c>
      <c r="G247" s="71">
        <v>0</v>
      </c>
      <c r="I247" s="99">
        <f t="shared" si="14"/>
        <v>27</v>
      </c>
    </row>
    <row r="248" spans="2:9" ht="15.75" thickTop="1" x14ac:dyDescent="0.25">
      <c r="B248" s="92">
        <v>41995</v>
      </c>
      <c r="C248" s="84">
        <v>29</v>
      </c>
      <c r="D248" s="7">
        <f t="shared" si="13"/>
        <v>25</v>
      </c>
      <c r="E248" s="85">
        <v>7</v>
      </c>
      <c r="F248" s="85">
        <v>4</v>
      </c>
      <c r="G248" s="85">
        <v>0</v>
      </c>
      <c r="I248" s="100">
        <f t="shared" si="14"/>
        <v>29</v>
      </c>
    </row>
    <row r="249" spans="2:9" x14ac:dyDescent="0.25">
      <c r="B249" s="96">
        <v>41996</v>
      </c>
      <c r="C249" s="113">
        <v>19</v>
      </c>
      <c r="D249" s="7">
        <f t="shared" si="13"/>
        <v>17</v>
      </c>
      <c r="E249" s="113">
        <v>4</v>
      </c>
      <c r="F249" s="106">
        <v>2</v>
      </c>
      <c r="G249" s="106">
        <v>0</v>
      </c>
      <c r="I249" s="181">
        <f t="shared" si="14"/>
        <v>19</v>
      </c>
    </row>
    <row r="250" spans="2:9" x14ac:dyDescent="0.25">
      <c r="B250" s="94">
        <v>41997</v>
      </c>
      <c r="C250" s="188"/>
      <c r="D250" s="188"/>
      <c r="E250" s="188"/>
      <c r="F250" s="188"/>
      <c r="G250" s="188"/>
      <c r="I250" s="189"/>
    </row>
    <row r="251" spans="2:9" x14ac:dyDescent="0.25">
      <c r="B251" s="94">
        <v>41998</v>
      </c>
      <c r="C251" s="188"/>
      <c r="D251" s="188"/>
      <c r="E251" s="188"/>
      <c r="F251" s="188"/>
      <c r="G251" s="188"/>
      <c r="I251" s="189"/>
    </row>
    <row r="252" spans="2:9" ht="15.75" thickBot="1" x14ac:dyDescent="0.3">
      <c r="B252" s="182">
        <v>41999</v>
      </c>
      <c r="C252" s="183"/>
      <c r="D252" s="183"/>
      <c r="E252" s="183"/>
      <c r="F252" s="183"/>
      <c r="G252" s="183"/>
      <c r="I252" s="184"/>
    </row>
    <row r="253" spans="2:9" ht="15.75" thickTop="1" x14ac:dyDescent="0.25">
      <c r="B253" s="18">
        <v>42002</v>
      </c>
      <c r="C253" s="15">
        <v>20</v>
      </c>
      <c r="D253" s="7">
        <f t="shared" si="13"/>
        <v>17</v>
      </c>
      <c r="E253" s="16">
        <v>5</v>
      </c>
      <c r="F253" s="16">
        <v>3</v>
      </c>
      <c r="G253" s="16">
        <v>0</v>
      </c>
      <c r="I253" s="98">
        <f>C253+G253</f>
        <v>20</v>
      </c>
    </row>
    <row r="254" spans="2:9" x14ac:dyDescent="0.25">
      <c r="B254" s="96">
        <v>42003</v>
      </c>
      <c r="C254" s="7">
        <v>15</v>
      </c>
      <c r="D254" s="7">
        <f t="shared" si="13"/>
        <v>7</v>
      </c>
      <c r="E254" s="7">
        <v>4</v>
      </c>
      <c r="F254" s="8">
        <v>8</v>
      </c>
      <c r="G254" s="8">
        <v>0</v>
      </c>
      <c r="I254" s="98">
        <f>C254+G254</f>
        <v>15</v>
      </c>
    </row>
    <row r="255" spans="2:9" ht="15.75" thickBot="1" x14ac:dyDescent="0.3">
      <c r="B255" s="101">
        <v>42004</v>
      </c>
      <c r="C255" s="102">
        <v>10</v>
      </c>
      <c r="D255" s="7">
        <f t="shared" si="13"/>
        <v>4</v>
      </c>
      <c r="E255" s="103">
        <v>3</v>
      </c>
      <c r="F255" s="102">
        <v>6</v>
      </c>
      <c r="G255" s="102">
        <v>0</v>
      </c>
      <c r="I255" s="105">
        <f>C255+G255</f>
        <v>10</v>
      </c>
    </row>
  </sheetData>
  <sheetProtection selectLockedCells="1" selectUnlockedCells="1"/>
  <pageMargins left="0.70833333333333337" right="0.70833333333333337" top="0.74791666666666667" bottom="0.74791666666666667" header="0.51180555555555551" footer="0.51180555555555551"/>
  <pageSetup paperSize="9" firstPageNumber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62"/>
  <sheetViews>
    <sheetView zoomScale="90" zoomScaleNormal="90" workbookViewId="0">
      <pane ySplit="1" topLeftCell="A256" activePane="bottomLeft" state="frozen"/>
      <selection pane="bottomLeft" activeCell="D240" sqref="D240"/>
    </sheetView>
  </sheetViews>
  <sheetFormatPr defaultColWidth="8.7109375" defaultRowHeight="15" x14ac:dyDescent="0.25"/>
  <cols>
    <col min="1" max="1" width="8.7109375" style="1"/>
    <col min="2" max="2" width="18.42578125" style="1" customWidth="1"/>
    <col min="3" max="3" width="15.28515625" style="1" customWidth="1"/>
    <col min="4" max="4" width="16.42578125" style="1" customWidth="1"/>
    <col min="5" max="5" width="12" style="1" customWidth="1"/>
    <col min="6" max="6" width="12.140625" style="1" customWidth="1"/>
    <col min="8" max="8" width="12.140625" style="1" customWidth="1"/>
    <col min="9" max="9" width="17.140625" style="1" customWidth="1"/>
    <col min="10" max="10" width="17.28515625" style="1" customWidth="1"/>
    <col min="12" max="12" width="20.140625" style="1" customWidth="1"/>
    <col min="13" max="14" width="14.7109375" style="1" customWidth="1"/>
    <col min="15" max="16384" width="8.7109375" style="1"/>
  </cols>
  <sheetData>
    <row r="1" spans="2:10" ht="79.5" thickBot="1" x14ac:dyDescent="0.3">
      <c r="B1" s="256" t="s">
        <v>0</v>
      </c>
      <c r="C1" s="256" t="s">
        <v>1</v>
      </c>
      <c r="D1" s="256" t="s">
        <v>17</v>
      </c>
      <c r="E1" s="257" t="s">
        <v>16</v>
      </c>
      <c r="F1" s="258" t="s">
        <v>18</v>
      </c>
      <c r="G1" s="258" t="s">
        <v>19</v>
      </c>
      <c r="H1" s="256" t="s">
        <v>20</v>
      </c>
      <c r="I1" s="256" t="s">
        <v>6</v>
      </c>
      <c r="J1" s="257" t="s">
        <v>15</v>
      </c>
    </row>
    <row r="2" spans="2:10" x14ac:dyDescent="0.25">
      <c r="B2" s="111">
        <v>42005</v>
      </c>
      <c r="C2" s="215"/>
      <c r="D2" s="215"/>
      <c r="E2" s="204"/>
      <c r="F2" s="204"/>
      <c r="G2" s="204"/>
      <c r="H2" s="204"/>
      <c r="I2" s="205"/>
      <c r="J2" s="226"/>
    </row>
    <row r="3" spans="2:10" ht="15.75" thickBot="1" x14ac:dyDescent="0.3">
      <c r="B3" s="90">
        <v>42006</v>
      </c>
      <c r="C3" s="216">
        <v>13</v>
      </c>
      <c r="D3" s="242">
        <f>I3-E3-F3</f>
        <v>11</v>
      </c>
      <c r="E3" s="75">
        <v>2</v>
      </c>
      <c r="F3" s="75">
        <v>0</v>
      </c>
      <c r="G3" s="76"/>
      <c r="H3" s="76"/>
      <c r="I3" s="91">
        <f>C3+F3</f>
        <v>13</v>
      </c>
      <c r="J3" s="227">
        <v>7</v>
      </c>
    </row>
    <row r="4" spans="2:10" ht="15.75" thickTop="1" x14ac:dyDescent="0.25">
      <c r="B4" s="92">
        <v>42009</v>
      </c>
      <c r="C4" s="217">
        <v>28</v>
      </c>
      <c r="D4" s="241">
        <f>I4-E4-F4</f>
        <v>24</v>
      </c>
      <c r="E4" s="81">
        <v>4</v>
      </c>
      <c r="F4" s="81">
        <v>0</v>
      </c>
      <c r="G4" s="82"/>
      <c r="H4" s="82"/>
      <c r="I4" s="93">
        <f>C4+F4</f>
        <v>28</v>
      </c>
      <c r="J4" s="228">
        <v>14</v>
      </c>
    </row>
    <row r="5" spans="2:10" x14ac:dyDescent="0.25">
      <c r="B5" s="94">
        <v>42010</v>
      </c>
      <c r="C5" s="83"/>
      <c r="D5" s="83"/>
      <c r="E5" s="83"/>
      <c r="F5" s="83"/>
      <c r="G5" s="83"/>
      <c r="H5" s="83"/>
      <c r="I5" s="83"/>
      <c r="J5" s="83"/>
    </row>
    <row r="6" spans="2:10" x14ac:dyDescent="0.25">
      <c r="B6" s="96">
        <v>42011</v>
      </c>
      <c r="C6" s="39">
        <v>42</v>
      </c>
      <c r="D6" s="240">
        <f t="shared" ref="D6:D37" si="0">I6-E6-F6</f>
        <v>28</v>
      </c>
      <c r="E6" s="16">
        <v>14</v>
      </c>
      <c r="F6" s="16">
        <v>0</v>
      </c>
      <c r="G6" s="39"/>
      <c r="H6" s="39"/>
      <c r="I6" s="97">
        <f t="shared" ref="I6:I37" si="1">C6+F6</f>
        <v>42</v>
      </c>
      <c r="J6" s="229">
        <v>8</v>
      </c>
    </row>
    <row r="7" spans="2:10" x14ac:dyDescent="0.25">
      <c r="B7" s="96">
        <v>42012</v>
      </c>
      <c r="C7" s="40">
        <v>26</v>
      </c>
      <c r="D7" s="240">
        <f t="shared" si="0"/>
        <v>19</v>
      </c>
      <c r="E7" s="8">
        <v>7</v>
      </c>
      <c r="F7" s="8">
        <v>0</v>
      </c>
      <c r="G7" s="40"/>
      <c r="H7" s="40"/>
      <c r="I7" s="98">
        <f t="shared" si="1"/>
        <v>26</v>
      </c>
      <c r="J7" s="230">
        <v>5</v>
      </c>
    </row>
    <row r="8" spans="2:10" ht="15.75" thickBot="1" x14ac:dyDescent="0.3">
      <c r="B8" s="90">
        <v>42013</v>
      </c>
      <c r="C8" s="72">
        <v>35</v>
      </c>
      <c r="D8" s="242">
        <f t="shared" si="0"/>
        <v>23</v>
      </c>
      <c r="E8" s="71">
        <v>12</v>
      </c>
      <c r="F8" s="71">
        <v>0</v>
      </c>
      <c r="G8" s="72"/>
      <c r="H8" s="72"/>
      <c r="I8" s="99">
        <f t="shared" si="1"/>
        <v>35</v>
      </c>
      <c r="J8" s="231">
        <v>7</v>
      </c>
    </row>
    <row r="9" spans="2:10" ht="15.75" thickTop="1" x14ac:dyDescent="0.25">
      <c r="B9" s="92">
        <v>42016</v>
      </c>
      <c r="C9" s="218">
        <v>53</v>
      </c>
      <c r="D9" s="241">
        <f t="shared" si="0"/>
        <v>34</v>
      </c>
      <c r="E9" s="85">
        <v>19</v>
      </c>
      <c r="F9" s="85">
        <v>0</v>
      </c>
      <c r="G9" s="86"/>
      <c r="H9" s="86"/>
      <c r="I9" s="100">
        <f t="shared" si="1"/>
        <v>53</v>
      </c>
      <c r="J9" s="232">
        <v>11</v>
      </c>
    </row>
    <row r="10" spans="2:10" x14ac:dyDescent="0.25">
      <c r="B10" s="96">
        <v>42017</v>
      </c>
      <c r="C10" s="219">
        <v>27</v>
      </c>
      <c r="D10" s="240">
        <f t="shared" si="0"/>
        <v>21</v>
      </c>
      <c r="E10" s="8">
        <v>6</v>
      </c>
      <c r="F10" s="8">
        <v>0</v>
      </c>
      <c r="G10" s="40"/>
      <c r="H10" s="40"/>
      <c r="I10" s="98">
        <f t="shared" si="1"/>
        <v>27</v>
      </c>
      <c r="J10" s="233">
        <v>5</v>
      </c>
    </row>
    <row r="11" spans="2:10" x14ac:dyDescent="0.25">
      <c r="B11" s="96">
        <v>42018</v>
      </c>
      <c r="C11" s="40">
        <v>34</v>
      </c>
      <c r="D11" s="240">
        <f t="shared" si="0"/>
        <v>24</v>
      </c>
      <c r="E11" s="8">
        <v>10</v>
      </c>
      <c r="F11" s="8">
        <v>0</v>
      </c>
      <c r="G11" s="40"/>
      <c r="H11" s="40"/>
      <c r="I11" s="98">
        <f t="shared" si="1"/>
        <v>34</v>
      </c>
      <c r="J11" s="230">
        <v>7</v>
      </c>
    </row>
    <row r="12" spans="2:10" x14ac:dyDescent="0.25">
      <c r="B12" s="96">
        <v>42019</v>
      </c>
      <c r="C12" s="40">
        <v>27</v>
      </c>
      <c r="D12" s="240">
        <f t="shared" si="0"/>
        <v>18</v>
      </c>
      <c r="E12" s="8">
        <v>9</v>
      </c>
      <c r="F12" s="8">
        <v>0</v>
      </c>
      <c r="G12" s="40"/>
      <c r="H12" s="40"/>
      <c r="I12" s="98">
        <f t="shared" si="1"/>
        <v>27</v>
      </c>
      <c r="J12" s="230">
        <v>5</v>
      </c>
    </row>
    <row r="13" spans="2:10" ht="15.75" thickBot="1" x14ac:dyDescent="0.3">
      <c r="B13" s="90">
        <v>42020</v>
      </c>
      <c r="C13" s="72">
        <v>45</v>
      </c>
      <c r="D13" s="242">
        <f t="shared" si="0"/>
        <v>34</v>
      </c>
      <c r="E13" s="71">
        <v>11</v>
      </c>
      <c r="F13" s="71">
        <v>0</v>
      </c>
      <c r="G13" s="72"/>
      <c r="H13" s="72"/>
      <c r="I13" s="99">
        <f t="shared" si="1"/>
        <v>45</v>
      </c>
      <c r="J13" s="231">
        <v>8</v>
      </c>
    </row>
    <row r="14" spans="2:10" ht="15.75" thickTop="1" x14ac:dyDescent="0.25">
      <c r="B14" s="92">
        <v>42023</v>
      </c>
      <c r="C14" s="218">
        <v>35</v>
      </c>
      <c r="D14" s="241">
        <f t="shared" si="0"/>
        <v>26</v>
      </c>
      <c r="E14" s="85">
        <v>9</v>
      </c>
      <c r="F14" s="85">
        <v>0</v>
      </c>
      <c r="G14" s="86"/>
      <c r="H14" s="86"/>
      <c r="I14" s="100">
        <f t="shared" si="1"/>
        <v>35</v>
      </c>
      <c r="J14" s="232">
        <v>7</v>
      </c>
    </row>
    <row r="15" spans="2:10" x14ac:dyDescent="0.25">
      <c r="B15" s="96">
        <v>42024</v>
      </c>
      <c r="C15" s="219">
        <v>29</v>
      </c>
      <c r="D15" s="240">
        <f t="shared" si="0"/>
        <v>22</v>
      </c>
      <c r="E15" s="8">
        <v>7</v>
      </c>
      <c r="F15" s="8">
        <v>0</v>
      </c>
      <c r="G15" s="40"/>
      <c r="H15" s="40"/>
      <c r="I15" s="98">
        <f t="shared" si="1"/>
        <v>29</v>
      </c>
      <c r="J15" s="233">
        <v>6</v>
      </c>
    </row>
    <row r="16" spans="2:10" x14ac:dyDescent="0.25">
      <c r="B16" s="96">
        <v>42025</v>
      </c>
      <c r="C16" s="40">
        <v>45</v>
      </c>
      <c r="D16" s="240">
        <f t="shared" si="0"/>
        <v>32</v>
      </c>
      <c r="E16" s="8">
        <v>13</v>
      </c>
      <c r="F16" s="8">
        <v>0</v>
      </c>
      <c r="G16" s="40"/>
      <c r="H16" s="40"/>
      <c r="I16" s="98">
        <f t="shared" si="1"/>
        <v>45</v>
      </c>
      <c r="J16" s="230">
        <v>8</v>
      </c>
    </row>
    <row r="17" spans="2:10" x14ac:dyDescent="0.25">
      <c r="B17" s="96">
        <v>42026</v>
      </c>
      <c r="C17" s="40">
        <v>50</v>
      </c>
      <c r="D17" s="240">
        <f t="shared" si="0"/>
        <v>36</v>
      </c>
      <c r="E17" s="8">
        <v>14</v>
      </c>
      <c r="F17" s="8">
        <v>0</v>
      </c>
      <c r="G17" s="40"/>
      <c r="H17" s="40"/>
      <c r="I17" s="98">
        <f t="shared" si="1"/>
        <v>50</v>
      </c>
      <c r="J17" s="230">
        <v>10</v>
      </c>
    </row>
    <row r="18" spans="2:10" ht="15.75" thickBot="1" x14ac:dyDescent="0.3">
      <c r="B18" s="90">
        <v>42027</v>
      </c>
      <c r="C18" s="72">
        <v>26</v>
      </c>
      <c r="D18" s="242">
        <f t="shared" si="0"/>
        <v>20</v>
      </c>
      <c r="E18" s="71">
        <v>6</v>
      </c>
      <c r="F18" s="71">
        <v>0</v>
      </c>
      <c r="G18" s="72"/>
      <c r="H18" s="72"/>
      <c r="I18" s="99">
        <f t="shared" si="1"/>
        <v>26</v>
      </c>
      <c r="J18" s="231">
        <v>5</v>
      </c>
    </row>
    <row r="19" spans="2:10" ht="15.75" thickTop="1" x14ac:dyDescent="0.25">
      <c r="B19" s="18">
        <v>42030</v>
      </c>
      <c r="C19" s="220">
        <v>39</v>
      </c>
      <c r="D19" s="241">
        <f t="shared" si="0"/>
        <v>27</v>
      </c>
      <c r="E19" s="16">
        <v>12</v>
      </c>
      <c r="F19" s="16">
        <v>0</v>
      </c>
      <c r="G19" s="39"/>
      <c r="H19" s="39"/>
      <c r="I19" s="97">
        <f t="shared" si="1"/>
        <v>39</v>
      </c>
      <c r="J19" s="234">
        <v>10</v>
      </c>
    </row>
    <row r="20" spans="2:10" x14ac:dyDescent="0.25">
      <c r="B20" s="96">
        <v>42031</v>
      </c>
      <c r="C20" s="219">
        <v>27</v>
      </c>
      <c r="D20" s="240">
        <f t="shared" si="0"/>
        <v>18</v>
      </c>
      <c r="E20" s="8">
        <v>9</v>
      </c>
      <c r="F20" s="8">
        <v>0</v>
      </c>
      <c r="G20" s="40"/>
      <c r="H20" s="40"/>
      <c r="I20" s="98">
        <f t="shared" si="1"/>
        <v>27</v>
      </c>
      <c r="J20" s="233">
        <v>7</v>
      </c>
    </row>
    <row r="21" spans="2:10" x14ac:dyDescent="0.25">
      <c r="B21" s="96">
        <v>42032</v>
      </c>
      <c r="C21" s="40">
        <v>47</v>
      </c>
      <c r="D21" s="240">
        <f t="shared" si="0"/>
        <v>31</v>
      </c>
      <c r="E21" s="8">
        <v>16</v>
      </c>
      <c r="F21" s="8">
        <v>0</v>
      </c>
      <c r="G21" s="40"/>
      <c r="H21" s="40"/>
      <c r="I21" s="98">
        <f t="shared" si="1"/>
        <v>47</v>
      </c>
      <c r="J21" s="230">
        <v>9</v>
      </c>
    </row>
    <row r="22" spans="2:10" x14ac:dyDescent="0.25">
      <c r="B22" s="96">
        <v>42033</v>
      </c>
      <c r="C22" s="40">
        <v>40</v>
      </c>
      <c r="D22" s="240">
        <f t="shared" si="0"/>
        <v>30</v>
      </c>
      <c r="E22" s="8">
        <v>10</v>
      </c>
      <c r="F22" s="8">
        <v>0</v>
      </c>
      <c r="G22" s="40"/>
      <c r="H22" s="40"/>
      <c r="I22" s="98">
        <f t="shared" si="1"/>
        <v>40</v>
      </c>
      <c r="J22" s="230">
        <v>8</v>
      </c>
    </row>
    <row r="23" spans="2:10" ht="15.75" thickBot="1" x14ac:dyDescent="0.3">
      <c r="B23" s="101">
        <v>42034</v>
      </c>
      <c r="C23" s="104">
        <v>45</v>
      </c>
      <c r="D23" s="243">
        <f t="shared" si="0"/>
        <v>36</v>
      </c>
      <c r="E23" s="102">
        <v>9</v>
      </c>
      <c r="F23" s="102">
        <v>0</v>
      </c>
      <c r="G23" s="104"/>
      <c r="H23" s="104"/>
      <c r="I23" s="105">
        <f t="shared" si="1"/>
        <v>45</v>
      </c>
      <c r="J23" s="235">
        <v>8</v>
      </c>
    </row>
    <row r="24" spans="2:10" x14ac:dyDescent="0.25">
      <c r="B24" s="24">
        <v>42037</v>
      </c>
      <c r="C24" s="221">
        <v>36</v>
      </c>
      <c r="D24" s="241">
        <f t="shared" si="0"/>
        <v>25</v>
      </c>
      <c r="E24" s="179">
        <v>11</v>
      </c>
      <c r="F24" s="179">
        <v>0</v>
      </c>
      <c r="G24" s="206"/>
      <c r="H24" s="206"/>
      <c r="I24" s="180">
        <f t="shared" si="1"/>
        <v>36</v>
      </c>
      <c r="J24" s="236">
        <v>7</v>
      </c>
    </row>
    <row r="25" spans="2:10" x14ac:dyDescent="0.25">
      <c r="B25" s="96">
        <v>42038</v>
      </c>
      <c r="C25" s="219">
        <v>25</v>
      </c>
      <c r="D25" s="240">
        <f t="shared" si="0"/>
        <v>17</v>
      </c>
      <c r="E25" s="8">
        <v>8</v>
      </c>
      <c r="F25" s="8">
        <v>0</v>
      </c>
      <c r="G25" s="40"/>
      <c r="H25" s="40"/>
      <c r="I25" s="98">
        <f t="shared" si="1"/>
        <v>25</v>
      </c>
      <c r="J25" s="233">
        <v>4</v>
      </c>
    </row>
    <row r="26" spans="2:10" x14ac:dyDescent="0.25">
      <c r="B26" s="96">
        <v>42039</v>
      </c>
      <c r="C26" s="40">
        <v>41</v>
      </c>
      <c r="D26" s="240">
        <f t="shared" si="0"/>
        <v>27</v>
      </c>
      <c r="E26" s="8">
        <v>14</v>
      </c>
      <c r="F26" s="8">
        <v>0</v>
      </c>
      <c r="G26" s="40"/>
      <c r="H26" s="40"/>
      <c r="I26" s="98">
        <f t="shared" si="1"/>
        <v>41</v>
      </c>
      <c r="J26" s="230">
        <v>7</v>
      </c>
    </row>
    <row r="27" spans="2:10" x14ac:dyDescent="0.25">
      <c r="B27" s="96">
        <v>42040</v>
      </c>
      <c r="C27" s="40">
        <v>60</v>
      </c>
      <c r="D27" s="240">
        <f t="shared" si="0"/>
        <v>43</v>
      </c>
      <c r="E27" s="8">
        <v>17</v>
      </c>
      <c r="F27" s="8">
        <v>0</v>
      </c>
      <c r="G27" s="40"/>
      <c r="H27" s="40"/>
      <c r="I27" s="98">
        <f t="shared" si="1"/>
        <v>60</v>
      </c>
      <c r="J27" s="230">
        <v>10</v>
      </c>
    </row>
    <row r="28" spans="2:10" ht="15.75" thickBot="1" x14ac:dyDescent="0.3">
      <c r="B28" s="90">
        <v>42041</v>
      </c>
      <c r="C28" s="72">
        <v>16</v>
      </c>
      <c r="D28" s="242">
        <f t="shared" si="0"/>
        <v>13</v>
      </c>
      <c r="E28" s="71">
        <v>3</v>
      </c>
      <c r="F28" s="71">
        <v>0</v>
      </c>
      <c r="G28" s="72"/>
      <c r="H28" s="72"/>
      <c r="I28" s="99">
        <f t="shared" si="1"/>
        <v>16</v>
      </c>
      <c r="J28" s="231">
        <v>3</v>
      </c>
    </row>
    <row r="29" spans="2:10" ht="15.75" thickTop="1" x14ac:dyDescent="0.25">
      <c r="B29" s="92">
        <v>42044</v>
      </c>
      <c r="C29" s="218">
        <v>20</v>
      </c>
      <c r="D29" s="241">
        <f t="shared" si="0"/>
        <v>11</v>
      </c>
      <c r="E29" s="85">
        <v>9</v>
      </c>
      <c r="F29" s="85">
        <v>0</v>
      </c>
      <c r="G29" s="86"/>
      <c r="H29" s="86"/>
      <c r="I29" s="100">
        <f t="shared" si="1"/>
        <v>20</v>
      </c>
      <c r="J29" s="232">
        <v>4</v>
      </c>
    </row>
    <row r="30" spans="2:10" x14ac:dyDescent="0.25">
      <c r="B30" s="96">
        <v>42045</v>
      </c>
      <c r="C30" s="219">
        <v>36</v>
      </c>
      <c r="D30" s="240">
        <f t="shared" si="0"/>
        <v>21</v>
      </c>
      <c r="E30" s="8">
        <v>15</v>
      </c>
      <c r="F30" s="8">
        <v>0</v>
      </c>
      <c r="G30" s="40"/>
      <c r="H30" s="40"/>
      <c r="I30" s="98">
        <f t="shared" si="1"/>
        <v>36</v>
      </c>
      <c r="J30" s="233">
        <v>6</v>
      </c>
    </row>
    <row r="31" spans="2:10" x14ac:dyDescent="0.25">
      <c r="B31" s="96">
        <v>42046</v>
      </c>
      <c r="C31" s="40">
        <v>33</v>
      </c>
      <c r="D31" s="240">
        <f t="shared" si="0"/>
        <v>20</v>
      </c>
      <c r="E31" s="8">
        <v>13</v>
      </c>
      <c r="F31" s="8">
        <v>0</v>
      </c>
      <c r="G31" s="40"/>
      <c r="H31" s="40"/>
      <c r="I31" s="98">
        <f t="shared" si="1"/>
        <v>33</v>
      </c>
      <c r="J31" s="230">
        <v>6</v>
      </c>
    </row>
    <row r="32" spans="2:10" x14ac:dyDescent="0.25">
      <c r="B32" s="96">
        <v>42047</v>
      </c>
      <c r="C32" s="40">
        <v>23</v>
      </c>
      <c r="D32" s="240">
        <f t="shared" si="0"/>
        <v>15</v>
      </c>
      <c r="E32" s="8">
        <v>8</v>
      </c>
      <c r="F32" s="8">
        <v>0</v>
      </c>
      <c r="G32" s="40"/>
      <c r="H32" s="40"/>
      <c r="I32" s="98">
        <f t="shared" si="1"/>
        <v>23</v>
      </c>
      <c r="J32" s="230">
        <v>5</v>
      </c>
    </row>
    <row r="33" spans="2:10" ht="15.75" thickBot="1" x14ac:dyDescent="0.3">
      <c r="B33" s="90">
        <v>42048</v>
      </c>
      <c r="C33" s="72">
        <v>19</v>
      </c>
      <c r="D33" s="242">
        <f t="shared" si="0"/>
        <v>12</v>
      </c>
      <c r="E33" s="71">
        <v>7</v>
      </c>
      <c r="F33" s="71">
        <v>0</v>
      </c>
      <c r="G33" s="72"/>
      <c r="H33" s="72"/>
      <c r="I33" s="99">
        <f t="shared" si="1"/>
        <v>19</v>
      </c>
      <c r="J33" s="231">
        <v>5</v>
      </c>
    </row>
    <row r="34" spans="2:10" ht="15.75" thickTop="1" x14ac:dyDescent="0.25">
      <c r="B34" s="92">
        <v>42051</v>
      </c>
      <c r="C34" s="218">
        <v>30</v>
      </c>
      <c r="D34" s="241">
        <f t="shared" si="0"/>
        <v>20</v>
      </c>
      <c r="E34" s="85">
        <v>10</v>
      </c>
      <c r="F34" s="85">
        <v>0</v>
      </c>
      <c r="G34" s="86"/>
      <c r="H34" s="86"/>
      <c r="I34" s="100">
        <f t="shared" si="1"/>
        <v>30</v>
      </c>
      <c r="J34" s="232">
        <v>6</v>
      </c>
    </row>
    <row r="35" spans="2:10" x14ac:dyDescent="0.25">
      <c r="B35" s="96">
        <v>42052</v>
      </c>
      <c r="C35" s="219">
        <v>25</v>
      </c>
      <c r="D35" s="240">
        <f t="shared" si="0"/>
        <v>17</v>
      </c>
      <c r="E35" s="8">
        <v>8</v>
      </c>
      <c r="F35" s="8">
        <v>0</v>
      </c>
      <c r="G35" s="40"/>
      <c r="H35" s="40"/>
      <c r="I35" s="98">
        <f t="shared" si="1"/>
        <v>25</v>
      </c>
      <c r="J35" s="233">
        <v>4</v>
      </c>
    </row>
    <row r="36" spans="2:10" x14ac:dyDescent="0.25">
      <c r="B36" s="96">
        <v>42053</v>
      </c>
      <c r="C36" s="40">
        <v>35</v>
      </c>
      <c r="D36" s="240">
        <f t="shared" si="0"/>
        <v>22</v>
      </c>
      <c r="E36" s="8">
        <v>13</v>
      </c>
      <c r="F36" s="8">
        <v>0</v>
      </c>
      <c r="G36" s="40"/>
      <c r="H36" s="40"/>
      <c r="I36" s="98">
        <f t="shared" si="1"/>
        <v>35</v>
      </c>
      <c r="J36" s="230">
        <v>6</v>
      </c>
    </row>
    <row r="37" spans="2:10" x14ac:dyDescent="0.25">
      <c r="B37" s="96">
        <v>42054</v>
      </c>
      <c r="C37" s="40">
        <v>42</v>
      </c>
      <c r="D37" s="240">
        <f t="shared" si="0"/>
        <v>24</v>
      </c>
      <c r="E37" s="8">
        <v>18</v>
      </c>
      <c r="F37" s="8">
        <v>0</v>
      </c>
      <c r="G37" s="40"/>
      <c r="H37" s="40"/>
      <c r="I37" s="98">
        <f t="shared" si="1"/>
        <v>42</v>
      </c>
      <c r="J37" s="230">
        <v>7</v>
      </c>
    </row>
    <row r="38" spans="2:10" ht="15.75" thickBot="1" x14ac:dyDescent="0.3">
      <c r="B38" s="90">
        <v>42055</v>
      </c>
      <c r="C38" s="72">
        <v>51</v>
      </c>
      <c r="D38" s="242">
        <f t="shared" ref="D38:D67" si="2">I38-E38-F38</f>
        <v>41</v>
      </c>
      <c r="E38" s="71">
        <v>10</v>
      </c>
      <c r="F38" s="71">
        <v>0</v>
      </c>
      <c r="G38" s="72"/>
      <c r="H38" s="72"/>
      <c r="I38" s="99">
        <f t="shared" ref="I38:I67" si="3">C38+F38</f>
        <v>51</v>
      </c>
      <c r="J38" s="231">
        <v>10</v>
      </c>
    </row>
    <row r="39" spans="2:10" ht="15.75" thickTop="1" x14ac:dyDescent="0.25">
      <c r="B39" s="18">
        <v>42058</v>
      </c>
      <c r="C39" s="220">
        <v>92</v>
      </c>
      <c r="D39" s="241">
        <f t="shared" si="2"/>
        <v>56</v>
      </c>
      <c r="E39" s="16">
        <v>36</v>
      </c>
      <c r="F39" s="16">
        <v>0</v>
      </c>
      <c r="G39" s="39"/>
      <c r="H39" s="39"/>
      <c r="I39" s="97">
        <f t="shared" si="3"/>
        <v>92</v>
      </c>
      <c r="J39" s="234">
        <v>18</v>
      </c>
    </row>
    <row r="40" spans="2:10" x14ac:dyDescent="0.25">
      <c r="B40" s="96">
        <v>42059</v>
      </c>
      <c r="C40" s="219">
        <v>63</v>
      </c>
      <c r="D40" s="240">
        <f t="shared" si="2"/>
        <v>48</v>
      </c>
      <c r="E40" s="8">
        <v>15</v>
      </c>
      <c r="F40" s="8">
        <v>0</v>
      </c>
      <c r="G40" s="40"/>
      <c r="H40" s="40"/>
      <c r="I40" s="98">
        <f t="shared" si="3"/>
        <v>63</v>
      </c>
      <c r="J40" s="233">
        <v>13</v>
      </c>
    </row>
    <row r="41" spans="2:10" x14ac:dyDescent="0.25">
      <c r="B41" s="96">
        <v>42060</v>
      </c>
      <c r="C41" s="40">
        <v>62</v>
      </c>
      <c r="D41" s="240">
        <f t="shared" si="2"/>
        <v>46</v>
      </c>
      <c r="E41" s="8">
        <v>16</v>
      </c>
      <c r="F41" s="8">
        <v>0</v>
      </c>
      <c r="G41" s="40"/>
      <c r="H41" s="40"/>
      <c r="I41" s="98">
        <f t="shared" si="3"/>
        <v>62</v>
      </c>
      <c r="J41" s="230">
        <v>12</v>
      </c>
    </row>
    <row r="42" spans="2:10" x14ac:dyDescent="0.25">
      <c r="B42" s="96">
        <v>42061</v>
      </c>
      <c r="C42" s="40">
        <v>50</v>
      </c>
      <c r="D42" s="240">
        <f t="shared" si="2"/>
        <v>40</v>
      </c>
      <c r="E42" s="8">
        <v>10</v>
      </c>
      <c r="F42" s="8">
        <v>0</v>
      </c>
      <c r="G42" s="40"/>
      <c r="H42" s="40"/>
      <c r="I42" s="98">
        <f t="shared" si="3"/>
        <v>50</v>
      </c>
      <c r="J42" s="230">
        <v>10</v>
      </c>
    </row>
    <row r="43" spans="2:10" ht="15.75" thickBot="1" x14ac:dyDescent="0.3">
      <c r="B43" s="101">
        <v>42062</v>
      </c>
      <c r="C43" s="104">
        <v>37</v>
      </c>
      <c r="D43" s="243">
        <f t="shared" si="2"/>
        <v>27</v>
      </c>
      <c r="E43" s="102">
        <v>10</v>
      </c>
      <c r="F43" s="102">
        <v>0</v>
      </c>
      <c r="G43" s="104"/>
      <c r="H43" s="104"/>
      <c r="I43" s="105">
        <f t="shared" si="3"/>
        <v>37</v>
      </c>
      <c r="J43" s="235">
        <v>9</v>
      </c>
    </row>
    <row r="44" spans="2:10" x14ac:dyDescent="0.25">
      <c r="B44" s="24">
        <v>42065</v>
      </c>
      <c r="C44" s="221">
        <v>71</v>
      </c>
      <c r="D44" s="241">
        <f t="shared" si="2"/>
        <v>49</v>
      </c>
      <c r="E44" s="179">
        <v>22</v>
      </c>
      <c r="F44" s="179">
        <v>0</v>
      </c>
      <c r="G44" s="206"/>
      <c r="H44" s="206"/>
      <c r="I44" s="180">
        <f t="shared" si="3"/>
        <v>71</v>
      </c>
      <c r="J44" s="236">
        <v>18</v>
      </c>
    </row>
    <row r="45" spans="2:10" x14ac:dyDescent="0.25">
      <c r="B45" s="96">
        <v>42066</v>
      </c>
      <c r="C45" s="219">
        <v>99</v>
      </c>
      <c r="D45" s="240">
        <f t="shared" si="2"/>
        <v>82</v>
      </c>
      <c r="E45" s="8">
        <v>17</v>
      </c>
      <c r="F45" s="8">
        <v>0</v>
      </c>
      <c r="G45" s="40"/>
      <c r="H45" s="40"/>
      <c r="I45" s="98">
        <f t="shared" si="3"/>
        <v>99</v>
      </c>
      <c r="J45" s="233">
        <v>20</v>
      </c>
    </row>
    <row r="46" spans="2:10" x14ac:dyDescent="0.25">
      <c r="B46" s="96">
        <v>42067</v>
      </c>
      <c r="C46" s="40">
        <v>49</v>
      </c>
      <c r="D46" s="240">
        <f t="shared" si="2"/>
        <v>36</v>
      </c>
      <c r="E46" s="8">
        <v>13</v>
      </c>
      <c r="F46" s="8">
        <v>0</v>
      </c>
      <c r="G46" s="40"/>
      <c r="H46" s="40"/>
      <c r="I46" s="98">
        <f t="shared" si="3"/>
        <v>49</v>
      </c>
      <c r="J46" s="230">
        <v>12</v>
      </c>
    </row>
    <row r="47" spans="2:10" x14ac:dyDescent="0.25">
      <c r="B47" s="96">
        <v>42068</v>
      </c>
      <c r="C47" s="40">
        <v>48</v>
      </c>
      <c r="D47" s="240">
        <f t="shared" si="2"/>
        <v>38</v>
      </c>
      <c r="E47" s="8">
        <v>10</v>
      </c>
      <c r="F47" s="8">
        <v>0</v>
      </c>
      <c r="G47" s="40"/>
      <c r="H47" s="40"/>
      <c r="I47" s="98">
        <f t="shared" si="3"/>
        <v>48</v>
      </c>
      <c r="J47" s="230">
        <v>12</v>
      </c>
    </row>
    <row r="48" spans="2:10" ht="15.75" thickBot="1" x14ac:dyDescent="0.3">
      <c r="B48" s="90">
        <v>42069</v>
      </c>
      <c r="C48" s="72">
        <v>41</v>
      </c>
      <c r="D48" s="242">
        <f t="shared" si="2"/>
        <v>30</v>
      </c>
      <c r="E48" s="71">
        <v>11</v>
      </c>
      <c r="F48" s="71">
        <v>0</v>
      </c>
      <c r="G48" s="72"/>
      <c r="H48" s="72"/>
      <c r="I48" s="99">
        <f t="shared" si="3"/>
        <v>41</v>
      </c>
      <c r="J48" s="231">
        <v>10</v>
      </c>
    </row>
    <row r="49" spans="2:10" ht="15.75" thickTop="1" x14ac:dyDescent="0.25">
      <c r="B49" s="92">
        <v>42072</v>
      </c>
      <c r="C49" s="218">
        <v>71</v>
      </c>
      <c r="D49" s="241">
        <f t="shared" si="2"/>
        <v>49</v>
      </c>
      <c r="E49" s="85">
        <v>22</v>
      </c>
      <c r="F49" s="85">
        <v>0</v>
      </c>
      <c r="G49" s="86"/>
      <c r="H49" s="86"/>
      <c r="I49" s="100">
        <f t="shared" si="3"/>
        <v>71</v>
      </c>
      <c r="J49" s="232">
        <v>18</v>
      </c>
    </row>
    <row r="50" spans="2:10" x14ac:dyDescent="0.25">
      <c r="B50" s="96">
        <v>42073</v>
      </c>
      <c r="C50" s="219">
        <v>99</v>
      </c>
      <c r="D50" s="240">
        <f t="shared" si="2"/>
        <v>82</v>
      </c>
      <c r="E50" s="8">
        <v>17</v>
      </c>
      <c r="F50" s="8">
        <v>0</v>
      </c>
      <c r="G50" s="40"/>
      <c r="H50" s="40"/>
      <c r="I50" s="98">
        <f t="shared" si="3"/>
        <v>99</v>
      </c>
      <c r="J50" s="233">
        <v>20</v>
      </c>
    </row>
    <row r="51" spans="2:10" x14ac:dyDescent="0.25">
      <c r="B51" s="96">
        <v>42074</v>
      </c>
      <c r="C51" s="40">
        <v>49</v>
      </c>
      <c r="D51" s="240">
        <f t="shared" si="2"/>
        <v>36</v>
      </c>
      <c r="E51" s="8">
        <v>13</v>
      </c>
      <c r="F51" s="8">
        <v>0</v>
      </c>
      <c r="G51" s="40"/>
      <c r="H51" s="40"/>
      <c r="I51" s="98">
        <f t="shared" si="3"/>
        <v>49</v>
      </c>
      <c r="J51" s="230">
        <v>12</v>
      </c>
    </row>
    <row r="52" spans="2:10" x14ac:dyDescent="0.25">
      <c r="B52" s="96">
        <v>42075</v>
      </c>
      <c r="C52" s="40">
        <v>48</v>
      </c>
      <c r="D52" s="240">
        <f t="shared" si="2"/>
        <v>38</v>
      </c>
      <c r="E52" s="8">
        <v>10</v>
      </c>
      <c r="F52" s="8">
        <v>0</v>
      </c>
      <c r="G52" s="40"/>
      <c r="H52" s="40"/>
      <c r="I52" s="98">
        <f t="shared" si="3"/>
        <v>48</v>
      </c>
      <c r="J52" s="230">
        <v>12</v>
      </c>
    </row>
    <row r="53" spans="2:10" ht="15.75" thickBot="1" x14ac:dyDescent="0.3">
      <c r="B53" s="90">
        <v>42076</v>
      </c>
      <c r="C53" s="72">
        <v>41</v>
      </c>
      <c r="D53" s="242">
        <f t="shared" si="2"/>
        <v>30</v>
      </c>
      <c r="E53" s="71">
        <v>11</v>
      </c>
      <c r="F53" s="71">
        <v>0</v>
      </c>
      <c r="G53" s="72"/>
      <c r="H53" s="72"/>
      <c r="I53" s="99">
        <f t="shared" si="3"/>
        <v>41</v>
      </c>
      <c r="J53" s="231">
        <v>10</v>
      </c>
    </row>
    <row r="54" spans="2:10" ht="15.75" thickTop="1" x14ac:dyDescent="0.25">
      <c r="B54" s="92">
        <v>42079</v>
      </c>
      <c r="C54" s="218">
        <v>56</v>
      </c>
      <c r="D54" s="241">
        <f t="shared" si="2"/>
        <v>37</v>
      </c>
      <c r="E54" s="85">
        <v>19</v>
      </c>
      <c r="F54" s="85">
        <v>0</v>
      </c>
      <c r="G54" s="86"/>
      <c r="H54" s="86"/>
      <c r="I54" s="100">
        <f t="shared" si="3"/>
        <v>56</v>
      </c>
      <c r="J54" s="232">
        <v>11</v>
      </c>
    </row>
    <row r="55" spans="2:10" x14ac:dyDescent="0.25">
      <c r="B55" s="96">
        <v>42080</v>
      </c>
      <c r="C55" s="219">
        <v>47</v>
      </c>
      <c r="D55" s="240">
        <f t="shared" si="2"/>
        <v>33</v>
      </c>
      <c r="E55" s="8">
        <v>14</v>
      </c>
      <c r="F55" s="8">
        <v>0</v>
      </c>
      <c r="G55" s="40"/>
      <c r="H55" s="40"/>
      <c r="I55" s="98">
        <f t="shared" si="3"/>
        <v>47</v>
      </c>
      <c r="J55" s="233">
        <v>9</v>
      </c>
    </row>
    <row r="56" spans="2:10" x14ac:dyDescent="0.25">
      <c r="B56" s="96">
        <v>42081</v>
      </c>
      <c r="C56" s="40">
        <v>30</v>
      </c>
      <c r="D56" s="240">
        <f t="shared" si="2"/>
        <v>25</v>
      </c>
      <c r="E56" s="8">
        <v>5</v>
      </c>
      <c r="F56" s="8">
        <v>0</v>
      </c>
      <c r="G56" s="40"/>
      <c r="H56" s="40"/>
      <c r="I56" s="98">
        <f t="shared" si="3"/>
        <v>30</v>
      </c>
      <c r="J56" s="230">
        <v>5</v>
      </c>
    </row>
    <row r="57" spans="2:10" x14ac:dyDescent="0.25">
      <c r="B57" s="96">
        <v>42082</v>
      </c>
      <c r="C57" s="40">
        <v>45</v>
      </c>
      <c r="D57" s="240">
        <f t="shared" si="2"/>
        <v>27</v>
      </c>
      <c r="E57" s="8">
        <v>18</v>
      </c>
      <c r="F57" s="8">
        <v>0</v>
      </c>
      <c r="G57" s="40"/>
      <c r="H57" s="40"/>
      <c r="I57" s="98">
        <f t="shared" si="3"/>
        <v>45</v>
      </c>
      <c r="J57" s="230">
        <v>9</v>
      </c>
    </row>
    <row r="58" spans="2:10" ht="15.75" thickBot="1" x14ac:dyDescent="0.3">
      <c r="B58" s="90">
        <v>42083</v>
      </c>
      <c r="C58" s="72">
        <v>73</v>
      </c>
      <c r="D58" s="242">
        <f t="shared" si="2"/>
        <v>44</v>
      </c>
      <c r="E58" s="71">
        <v>29</v>
      </c>
      <c r="F58" s="71">
        <v>0</v>
      </c>
      <c r="G58" s="72"/>
      <c r="H58" s="72"/>
      <c r="I58" s="99">
        <f t="shared" si="3"/>
        <v>73</v>
      </c>
      <c r="J58" s="231">
        <v>15</v>
      </c>
    </row>
    <row r="59" spans="2:10" ht="15.75" thickTop="1" x14ac:dyDescent="0.25">
      <c r="B59" s="92">
        <v>42086</v>
      </c>
      <c r="C59" s="218">
        <v>97</v>
      </c>
      <c r="D59" s="241">
        <f t="shared" si="2"/>
        <v>45</v>
      </c>
      <c r="E59" s="85">
        <v>52</v>
      </c>
      <c r="F59" s="85">
        <v>0</v>
      </c>
      <c r="G59" s="86"/>
      <c r="H59" s="86"/>
      <c r="I59" s="100">
        <f t="shared" si="3"/>
        <v>97</v>
      </c>
      <c r="J59" s="232">
        <v>14</v>
      </c>
    </row>
    <row r="60" spans="2:10" x14ac:dyDescent="0.25">
      <c r="B60" s="96">
        <v>42087</v>
      </c>
      <c r="C60" s="219">
        <v>41</v>
      </c>
      <c r="D60" s="240">
        <f t="shared" si="2"/>
        <v>27</v>
      </c>
      <c r="E60" s="8">
        <v>14</v>
      </c>
      <c r="F60" s="8">
        <v>0</v>
      </c>
      <c r="G60" s="40"/>
      <c r="H60" s="40"/>
      <c r="I60" s="98">
        <f t="shared" si="3"/>
        <v>41</v>
      </c>
      <c r="J60" s="233">
        <v>7</v>
      </c>
    </row>
    <row r="61" spans="2:10" x14ac:dyDescent="0.25">
      <c r="B61" s="96">
        <v>42088</v>
      </c>
      <c r="C61" s="40">
        <v>60</v>
      </c>
      <c r="D61" s="240">
        <f t="shared" si="2"/>
        <v>50</v>
      </c>
      <c r="E61" s="8">
        <v>10</v>
      </c>
      <c r="F61" s="8">
        <v>0</v>
      </c>
      <c r="G61" s="40"/>
      <c r="H61" s="40"/>
      <c r="I61" s="98">
        <f t="shared" si="3"/>
        <v>60</v>
      </c>
      <c r="J61" s="230">
        <v>9</v>
      </c>
    </row>
    <row r="62" spans="2:10" x14ac:dyDescent="0.25">
      <c r="B62" s="96">
        <v>42089</v>
      </c>
      <c r="C62" s="40">
        <v>40</v>
      </c>
      <c r="D62" s="240">
        <f t="shared" si="2"/>
        <v>27</v>
      </c>
      <c r="E62" s="8">
        <v>13</v>
      </c>
      <c r="F62" s="8">
        <v>0</v>
      </c>
      <c r="G62" s="40"/>
      <c r="H62" s="40"/>
      <c r="I62" s="98">
        <f t="shared" si="3"/>
        <v>40</v>
      </c>
      <c r="J62" s="230">
        <v>6</v>
      </c>
    </row>
    <row r="63" spans="2:10" ht="15.75" thickBot="1" x14ac:dyDescent="0.3">
      <c r="B63" s="90">
        <v>42090</v>
      </c>
      <c r="C63" s="72">
        <v>39</v>
      </c>
      <c r="D63" s="242">
        <f t="shared" si="2"/>
        <v>27</v>
      </c>
      <c r="E63" s="71">
        <v>12</v>
      </c>
      <c r="F63" s="71">
        <v>0</v>
      </c>
      <c r="G63" s="72"/>
      <c r="H63" s="72"/>
      <c r="I63" s="99">
        <f t="shared" si="3"/>
        <v>39</v>
      </c>
      <c r="J63" s="231">
        <v>6</v>
      </c>
    </row>
    <row r="64" spans="2:10" ht="15.75" thickTop="1" x14ac:dyDescent="0.25">
      <c r="B64" s="92">
        <v>42093</v>
      </c>
      <c r="C64" s="218">
        <v>60</v>
      </c>
      <c r="D64" s="241">
        <f t="shared" si="2"/>
        <v>43</v>
      </c>
      <c r="E64" s="85">
        <v>17</v>
      </c>
      <c r="F64" s="85">
        <v>0</v>
      </c>
      <c r="G64" s="86"/>
      <c r="H64" s="86"/>
      <c r="I64" s="100">
        <f t="shared" si="3"/>
        <v>60</v>
      </c>
      <c r="J64" s="232">
        <v>9</v>
      </c>
    </row>
    <row r="65" spans="2:10" ht="15.75" thickBot="1" x14ac:dyDescent="0.3">
      <c r="B65" s="101">
        <v>42094</v>
      </c>
      <c r="C65" s="222">
        <v>37</v>
      </c>
      <c r="D65" s="243">
        <f t="shared" si="2"/>
        <v>25</v>
      </c>
      <c r="E65" s="102">
        <v>12</v>
      </c>
      <c r="F65" s="102">
        <v>0</v>
      </c>
      <c r="G65" s="104"/>
      <c r="H65" s="104"/>
      <c r="I65" s="105">
        <f t="shared" si="3"/>
        <v>37</v>
      </c>
      <c r="J65" s="187">
        <v>5</v>
      </c>
    </row>
    <row r="66" spans="2:10" x14ac:dyDescent="0.25">
      <c r="B66" s="24">
        <v>42095</v>
      </c>
      <c r="C66" s="221">
        <v>65</v>
      </c>
      <c r="D66" s="241">
        <f t="shared" si="2"/>
        <v>57</v>
      </c>
      <c r="E66" s="179">
        <v>8</v>
      </c>
      <c r="F66" s="179">
        <v>0</v>
      </c>
      <c r="G66" s="206"/>
      <c r="H66" s="206"/>
      <c r="I66" s="180">
        <f t="shared" si="3"/>
        <v>65</v>
      </c>
      <c r="J66" s="236">
        <v>9</v>
      </c>
    </row>
    <row r="67" spans="2:10" x14ac:dyDescent="0.25">
      <c r="B67" s="96">
        <v>42096</v>
      </c>
      <c r="C67" s="223">
        <v>36</v>
      </c>
      <c r="D67" s="240">
        <f t="shared" si="2"/>
        <v>33</v>
      </c>
      <c r="E67" s="106">
        <v>3</v>
      </c>
      <c r="F67" s="106">
        <v>0</v>
      </c>
      <c r="G67" s="107"/>
      <c r="H67" s="107"/>
      <c r="I67" s="181">
        <f t="shared" si="3"/>
        <v>36</v>
      </c>
      <c r="J67" s="237">
        <v>6</v>
      </c>
    </row>
    <row r="68" spans="2:10" ht="15.75" thickBot="1" x14ac:dyDescent="0.3">
      <c r="B68" s="182">
        <v>42097</v>
      </c>
      <c r="C68" s="224"/>
      <c r="D68" s="224"/>
      <c r="E68" s="108"/>
      <c r="F68" s="108"/>
      <c r="G68" s="108"/>
      <c r="H68" s="108"/>
      <c r="I68" s="207"/>
      <c r="J68" s="238"/>
    </row>
    <row r="69" spans="2:10" ht="15.75" thickTop="1" x14ac:dyDescent="0.25">
      <c r="B69" s="208">
        <v>42100</v>
      </c>
      <c r="C69" s="225"/>
      <c r="D69" s="225"/>
      <c r="E69" s="109"/>
      <c r="F69" s="109"/>
      <c r="G69" s="109"/>
      <c r="H69" s="109"/>
      <c r="I69" s="193"/>
      <c r="J69" s="239"/>
    </row>
    <row r="70" spans="2:10" x14ac:dyDescent="0.25">
      <c r="B70" s="96">
        <v>42101</v>
      </c>
      <c r="C70" s="220">
        <v>65</v>
      </c>
      <c r="D70" s="240">
        <f t="shared" ref="D70:D87" si="4">I70-E70-F70</f>
        <v>48</v>
      </c>
      <c r="E70" s="16">
        <v>17</v>
      </c>
      <c r="F70" s="16">
        <v>0</v>
      </c>
      <c r="G70" s="39"/>
      <c r="H70" s="39"/>
      <c r="I70" s="97">
        <f t="shared" ref="I70:I87" si="5">C70+F70</f>
        <v>65</v>
      </c>
      <c r="J70" s="234">
        <v>11</v>
      </c>
    </row>
    <row r="71" spans="2:10" x14ac:dyDescent="0.25">
      <c r="B71" s="96">
        <v>42102</v>
      </c>
      <c r="C71" s="40">
        <v>55</v>
      </c>
      <c r="D71" s="240">
        <f t="shared" si="4"/>
        <v>39</v>
      </c>
      <c r="E71" s="8">
        <v>16</v>
      </c>
      <c r="F71" s="8">
        <v>0</v>
      </c>
      <c r="G71" s="40"/>
      <c r="H71" s="40"/>
      <c r="I71" s="98">
        <f t="shared" si="5"/>
        <v>55</v>
      </c>
      <c r="J71" s="230">
        <v>9</v>
      </c>
    </row>
    <row r="72" spans="2:10" x14ac:dyDescent="0.25">
      <c r="B72" s="96">
        <v>42103</v>
      </c>
      <c r="C72" s="40">
        <v>105</v>
      </c>
      <c r="D72" s="240">
        <f t="shared" si="4"/>
        <v>73</v>
      </c>
      <c r="E72" s="8">
        <v>32</v>
      </c>
      <c r="F72" s="8">
        <v>0</v>
      </c>
      <c r="G72" s="40"/>
      <c r="H72" s="40"/>
      <c r="I72" s="98">
        <f t="shared" si="5"/>
        <v>105</v>
      </c>
      <c r="J72" s="230">
        <v>53</v>
      </c>
    </row>
    <row r="73" spans="2:10" ht="15.75" thickBot="1" x14ac:dyDescent="0.3">
      <c r="B73" s="90">
        <v>42104</v>
      </c>
      <c r="C73" s="72">
        <v>82</v>
      </c>
      <c r="D73" s="242">
        <f t="shared" si="4"/>
        <v>63</v>
      </c>
      <c r="E73" s="71">
        <v>19</v>
      </c>
      <c r="F73" s="71">
        <v>0</v>
      </c>
      <c r="G73" s="72"/>
      <c r="H73" s="72"/>
      <c r="I73" s="99">
        <f t="shared" si="5"/>
        <v>82</v>
      </c>
      <c r="J73" s="231">
        <v>41</v>
      </c>
    </row>
    <row r="74" spans="2:10" ht="15.75" thickTop="1" x14ac:dyDescent="0.25">
      <c r="B74" s="92">
        <v>42107</v>
      </c>
      <c r="C74" s="218">
        <v>60</v>
      </c>
      <c r="D74" s="241">
        <f t="shared" si="4"/>
        <v>48</v>
      </c>
      <c r="E74" s="85">
        <v>12</v>
      </c>
      <c r="F74" s="85">
        <v>0</v>
      </c>
      <c r="G74" s="86"/>
      <c r="H74" s="86"/>
      <c r="I74" s="100">
        <f t="shared" si="5"/>
        <v>60</v>
      </c>
      <c r="J74" s="232">
        <v>10</v>
      </c>
    </row>
    <row r="75" spans="2:10" x14ac:dyDescent="0.25">
      <c r="B75" s="96">
        <v>42108</v>
      </c>
      <c r="C75" s="219">
        <v>30</v>
      </c>
      <c r="D75" s="240">
        <f t="shared" si="4"/>
        <v>23</v>
      </c>
      <c r="E75" s="8">
        <v>7</v>
      </c>
      <c r="F75" s="8">
        <v>0</v>
      </c>
      <c r="G75" s="40"/>
      <c r="H75" s="40"/>
      <c r="I75" s="98">
        <f t="shared" si="5"/>
        <v>30</v>
      </c>
      <c r="J75" s="233">
        <v>5</v>
      </c>
    </row>
    <row r="76" spans="2:10" x14ac:dyDescent="0.25">
      <c r="B76" s="96">
        <v>42109</v>
      </c>
      <c r="C76" s="40">
        <v>40</v>
      </c>
      <c r="D76" s="240">
        <f t="shared" si="4"/>
        <v>30</v>
      </c>
      <c r="E76" s="8">
        <v>10</v>
      </c>
      <c r="F76" s="8">
        <v>0</v>
      </c>
      <c r="G76" s="40"/>
      <c r="H76" s="40"/>
      <c r="I76" s="98">
        <f t="shared" si="5"/>
        <v>40</v>
      </c>
      <c r="J76" s="230">
        <v>8</v>
      </c>
    </row>
    <row r="77" spans="2:10" x14ac:dyDescent="0.25">
      <c r="B77" s="96">
        <v>42110</v>
      </c>
      <c r="C77" s="40">
        <v>40</v>
      </c>
      <c r="D77" s="240">
        <f t="shared" si="4"/>
        <v>29</v>
      </c>
      <c r="E77" s="8">
        <v>11</v>
      </c>
      <c r="F77" s="8">
        <v>0</v>
      </c>
      <c r="G77" s="40"/>
      <c r="H77" s="40"/>
      <c r="I77" s="98">
        <f t="shared" si="5"/>
        <v>40</v>
      </c>
      <c r="J77" s="230">
        <v>7</v>
      </c>
    </row>
    <row r="78" spans="2:10" ht="15.75" thickBot="1" x14ac:dyDescent="0.3">
      <c r="B78" s="90">
        <v>42111</v>
      </c>
      <c r="C78" s="72">
        <v>30</v>
      </c>
      <c r="D78" s="242">
        <f t="shared" si="4"/>
        <v>25</v>
      </c>
      <c r="E78" s="71">
        <v>5</v>
      </c>
      <c r="F78" s="71">
        <v>0</v>
      </c>
      <c r="G78" s="72"/>
      <c r="H78" s="72"/>
      <c r="I78" s="99">
        <f t="shared" si="5"/>
        <v>30</v>
      </c>
      <c r="J78" s="231">
        <v>8</v>
      </c>
    </row>
    <row r="79" spans="2:10" ht="15.75" thickTop="1" x14ac:dyDescent="0.25">
      <c r="B79" s="92">
        <v>42114</v>
      </c>
      <c r="C79" s="218">
        <v>37</v>
      </c>
      <c r="D79" s="241">
        <f t="shared" si="4"/>
        <v>23</v>
      </c>
      <c r="E79" s="85">
        <v>14</v>
      </c>
      <c r="F79" s="85">
        <v>0</v>
      </c>
      <c r="G79" s="86"/>
      <c r="H79" s="86"/>
      <c r="I79" s="100">
        <f t="shared" si="5"/>
        <v>37</v>
      </c>
      <c r="J79" s="232">
        <v>9</v>
      </c>
    </row>
    <row r="80" spans="2:10" x14ac:dyDescent="0.25">
      <c r="B80" s="96">
        <v>42115</v>
      </c>
      <c r="C80" s="219">
        <v>46</v>
      </c>
      <c r="D80" s="240">
        <f t="shared" si="4"/>
        <v>32</v>
      </c>
      <c r="E80" s="8">
        <v>14</v>
      </c>
      <c r="F80" s="8">
        <v>0</v>
      </c>
      <c r="G80" s="40"/>
      <c r="H80" s="40"/>
      <c r="I80" s="98">
        <f t="shared" si="5"/>
        <v>46</v>
      </c>
      <c r="J80" s="233">
        <v>12</v>
      </c>
    </row>
    <row r="81" spans="2:10" x14ac:dyDescent="0.25">
      <c r="B81" s="96">
        <v>42116</v>
      </c>
      <c r="C81" s="40">
        <v>33</v>
      </c>
      <c r="D81" s="240">
        <f t="shared" si="4"/>
        <v>26</v>
      </c>
      <c r="E81" s="8">
        <v>7</v>
      </c>
      <c r="F81" s="8">
        <v>0</v>
      </c>
      <c r="G81" s="40"/>
      <c r="H81" s="40"/>
      <c r="I81" s="98">
        <f t="shared" si="5"/>
        <v>33</v>
      </c>
      <c r="J81" s="230">
        <v>8</v>
      </c>
    </row>
    <row r="82" spans="2:10" x14ac:dyDescent="0.25">
      <c r="B82" s="96">
        <v>42117</v>
      </c>
      <c r="C82" s="40">
        <v>30</v>
      </c>
      <c r="D82" s="240">
        <f t="shared" si="4"/>
        <v>21</v>
      </c>
      <c r="E82" s="8">
        <v>9</v>
      </c>
      <c r="F82" s="8">
        <v>0</v>
      </c>
      <c r="G82" s="40"/>
      <c r="H82" s="40"/>
      <c r="I82" s="98">
        <f t="shared" si="5"/>
        <v>30</v>
      </c>
      <c r="J82" s="230">
        <v>8</v>
      </c>
    </row>
    <row r="83" spans="2:10" ht="15.75" thickBot="1" x14ac:dyDescent="0.3">
      <c r="B83" s="90">
        <v>42118</v>
      </c>
      <c r="C83" s="72">
        <v>23</v>
      </c>
      <c r="D83" s="242">
        <f t="shared" si="4"/>
        <v>21</v>
      </c>
      <c r="E83" s="71">
        <v>2</v>
      </c>
      <c r="F83" s="71">
        <v>0</v>
      </c>
      <c r="G83" s="72"/>
      <c r="H83" s="72"/>
      <c r="I83" s="99">
        <f t="shared" si="5"/>
        <v>23</v>
      </c>
      <c r="J83" s="231">
        <v>6</v>
      </c>
    </row>
    <row r="84" spans="2:10" ht="15.75" thickTop="1" x14ac:dyDescent="0.25">
      <c r="B84" s="18">
        <v>42121</v>
      </c>
      <c r="C84" s="220">
        <v>18</v>
      </c>
      <c r="D84" s="241">
        <f t="shared" si="4"/>
        <v>9</v>
      </c>
      <c r="E84" s="16">
        <v>9</v>
      </c>
      <c r="F84" s="16">
        <v>0</v>
      </c>
      <c r="G84" s="39"/>
      <c r="H84" s="39"/>
      <c r="I84" s="98">
        <f t="shared" si="5"/>
        <v>18</v>
      </c>
      <c r="J84" s="234">
        <v>5</v>
      </c>
    </row>
    <row r="85" spans="2:10" x14ac:dyDescent="0.25">
      <c r="B85" s="96">
        <v>42122</v>
      </c>
      <c r="C85" s="219">
        <v>21</v>
      </c>
      <c r="D85" s="240">
        <f t="shared" si="4"/>
        <v>12</v>
      </c>
      <c r="E85" s="8">
        <v>9</v>
      </c>
      <c r="F85" s="8">
        <v>0</v>
      </c>
      <c r="G85" s="40"/>
      <c r="H85" s="40"/>
      <c r="I85" s="98">
        <f t="shared" si="5"/>
        <v>21</v>
      </c>
      <c r="J85" s="233">
        <v>5</v>
      </c>
    </row>
    <row r="86" spans="2:10" x14ac:dyDescent="0.25">
      <c r="B86" s="96">
        <v>42123</v>
      </c>
      <c r="C86" s="40">
        <v>34</v>
      </c>
      <c r="D86" s="240">
        <f t="shared" si="4"/>
        <v>24</v>
      </c>
      <c r="E86" s="8">
        <v>10</v>
      </c>
      <c r="F86" s="8">
        <v>0</v>
      </c>
      <c r="G86" s="40"/>
      <c r="H86" s="40"/>
      <c r="I86" s="98">
        <f t="shared" si="5"/>
        <v>34</v>
      </c>
      <c r="J86" s="230">
        <v>9</v>
      </c>
    </row>
    <row r="87" spans="2:10" ht="15.75" thickBot="1" x14ac:dyDescent="0.3">
      <c r="B87" s="101">
        <v>42124</v>
      </c>
      <c r="C87" s="104">
        <v>30</v>
      </c>
      <c r="D87" s="243">
        <f t="shared" si="4"/>
        <v>25</v>
      </c>
      <c r="E87" s="102">
        <v>5</v>
      </c>
      <c r="F87" s="102">
        <v>0</v>
      </c>
      <c r="G87" s="104"/>
      <c r="H87" s="104"/>
      <c r="I87" s="105">
        <f t="shared" si="5"/>
        <v>30</v>
      </c>
      <c r="J87" s="235">
        <v>8</v>
      </c>
    </row>
    <row r="88" spans="2:10" ht="15.75" thickBot="1" x14ac:dyDescent="0.3">
      <c r="B88" s="115">
        <v>42125</v>
      </c>
      <c r="C88" s="244"/>
      <c r="D88" s="116"/>
      <c r="E88" s="117"/>
      <c r="F88" s="117"/>
      <c r="G88" s="117"/>
      <c r="H88" s="117"/>
      <c r="I88" s="117"/>
      <c r="J88" s="125"/>
    </row>
    <row r="89" spans="2:10" ht="15.75" thickTop="1" x14ac:dyDescent="0.25">
      <c r="B89" s="92">
        <v>42128</v>
      </c>
      <c r="C89" s="245"/>
      <c r="D89" s="84">
        <v>14</v>
      </c>
      <c r="E89" s="85">
        <v>8</v>
      </c>
      <c r="F89" s="85">
        <v>0</v>
      </c>
      <c r="G89" s="85">
        <v>2</v>
      </c>
      <c r="H89" s="85">
        <v>1</v>
      </c>
      <c r="I89" s="118">
        <f>SUM(D89+E89+F89+G89)</f>
        <v>24</v>
      </c>
      <c r="J89" s="119">
        <v>8</v>
      </c>
    </row>
    <row r="90" spans="2:10" x14ac:dyDescent="0.25">
      <c r="B90" s="18">
        <v>42129</v>
      </c>
      <c r="C90" s="246"/>
      <c r="D90" s="15">
        <v>20</v>
      </c>
      <c r="E90" s="16">
        <v>5</v>
      </c>
      <c r="F90" s="16">
        <v>0</v>
      </c>
      <c r="G90" s="16">
        <v>3</v>
      </c>
      <c r="H90" s="16">
        <v>0</v>
      </c>
      <c r="I90" s="45">
        <f>SUM(D90+E90+F90+G90)</f>
        <v>28</v>
      </c>
      <c r="J90" s="22">
        <v>9</v>
      </c>
    </row>
    <row r="91" spans="2:10" x14ac:dyDescent="0.25">
      <c r="B91" s="18">
        <v>42130</v>
      </c>
      <c r="C91" s="246"/>
      <c r="D91" s="15">
        <v>17</v>
      </c>
      <c r="E91" s="16">
        <v>6</v>
      </c>
      <c r="F91" s="16">
        <v>0</v>
      </c>
      <c r="G91" s="16">
        <v>0</v>
      </c>
      <c r="H91" s="16">
        <v>4</v>
      </c>
      <c r="I91" s="45">
        <f>SUM(D91+E91+F91+G91)</f>
        <v>23</v>
      </c>
      <c r="J91" s="22">
        <v>6</v>
      </c>
    </row>
    <row r="92" spans="2:10" x14ac:dyDescent="0.25">
      <c r="B92" s="18">
        <v>42131</v>
      </c>
      <c r="C92" s="269"/>
      <c r="D92" s="78">
        <v>15</v>
      </c>
      <c r="E92" s="79">
        <v>4</v>
      </c>
      <c r="F92" s="79">
        <v>0</v>
      </c>
      <c r="G92" s="79">
        <v>0</v>
      </c>
      <c r="H92" s="79">
        <v>2</v>
      </c>
      <c r="I92" s="45">
        <f>SUM(D92+E92+F92+G92)</f>
        <v>19</v>
      </c>
      <c r="J92" s="110">
        <v>5</v>
      </c>
    </row>
    <row r="93" spans="2:10" ht="15.75" thickBot="1" x14ac:dyDescent="0.3">
      <c r="B93" s="115">
        <v>42132</v>
      </c>
      <c r="C93" s="244"/>
      <c r="D93" s="108"/>
      <c r="E93" s="120"/>
      <c r="F93" s="120"/>
      <c r="G93" s="120"/>
      <c r="H93" s="120"/>
      <c r="I93" s="121"/>
      <c r="J93" s="126"/>
    </row>
    <row r="94" spans="2:10" ht="15.75" thickTop="1" x14ac:dyDescent="0.25">
      <c r="B94" s="92">
        <v>42135</v>
      </c>
      <c r="C94" s="245"/>
      <c r="D94" s="84">
        <v>70</v>
      </c>
      <c r="E94" s="85">
        <v>34</v>
      </c>
      <c r="F94" s="85">
        <v>0</v>
      </c>
      <c r="G94" s="85">
        <v>1</v>
      </c>
      <c r="H94" s="85">
        <v>0</v>
      </c>
      <c r="I94" s="118">
        <f t="shared" ref="I94:I133" si="6">SUM(D94+E94+F94+G94)</f>
        <v>105</v>
      </c>
      <c r="J94" s="119">
        <v>35</v>
      </c>
    </row>
    <row r="95" spans="2:10" x14ac:dyDescent="0.25">
      <c r="B95" s="18">
        <v>42136</v>
      </c>
      <c r="C95" s="246"/>
      <c r="D95" s="15">
        <v>17</v>
      </c>
      <c r="E95" s="16">
        <v>3</v>
      </c>
      <c r="F95" s="16">
        <v>0</v>
      </c>
      <c r="G95" s="16">
        <v>0</v>
      </c>
      <c r="H95" s="16">
        <v>0</v>
      </c>
      <c r="I95" s="45">
        <f t="shared" si="6"/>
        <v>20</v>
      </c>
      <c r="J95" s="22">
        <v>7</v>
      </c>
    </row>
    <row r="96" spans="2:10" x14ac:dyDescent="0.25">
      <c r="B96" s="18">
        <v>42137</v>
      </c>
      <c r="C96" s="246"/>
      <c r="D96" s="15">
        <v>22</v>
      </c>
      <c r="E96" s="16">
        <v>5</v>
      </c>
      <c r="F96" s="16">
        <v>0</v>
      </c>
      <c r="G96" s="16">
        <v>3</v>
      </c>
      <c r="H96" s="16">
        <v>1</v>
      </c>
      <c r="I96" s="45">
        <f t="shared" si="6"/>
        <v>30</v>
      </c>
      <c r="J96" s="22">
        <v>10</v>
      </c>
    </row>
    <row r="97" spans="2:10" x14ac:dyDescent="0.25">
      <c r="B97" s="18">
        <v>42138</v>
      </c>
      <c r="C97" s="246"/>
      <c r="D97" s="15">
        <v>29</v>
      </c>
      <c r="E97" s="16">
        <v>3</v>
      </c>
      <c r="F97" s="16">
        <v>0</v>
      </c>
      <c r="G97" s="16">
        <v>1</v>
      </c>
      <c r="H97" s="16">
        <v>1</v>
      </c>
      <c r="I97" s="45">
        <f t="shared" si="6"/>
        <v>33</v>
      </c>
      <c r="J97" s="22">
        <v>11</v>
      </c>
    </row>
    <row r="98" spans="2:10" ht="15.75" thickBot="1" x14ac:dyDescent="0.3">
      <c r="B98" s="122">
        <v>42139</v>
      </c>
      <c r="C98" s="247"/>
      <c r="D98" s="74">
        <v>16</v>
      </c>
      <c r="E98" s="75">
        <v>4</v>
      </c>
      <c r="F98" s="75">
        <v>0</v>
      </c>
      <c r="G98" s="75">
        <v>2</v>
      </c>
      <c r="H98" s="75">
        <v>3</v>
      </c>
      <c r="I98" s="123">
        <f t="shared" si="6"/>
        <v>22</v>
      </c>
      <c r="J98" s="124">
        <v>7</v>
      </c>
    </row>
    <row r="99" spans="2:10" ht="15.75" thickTop="1" x14ac:dyDescent="0.25">
      <c r="B99" s="92">
        <v>42142</v>
      </c>
      <c r="C99" s="245"/>
      <c r="D99" s="84">
        <v>29</v>
      </c>
      <c r="E99" s="85">
        <v>10</v>
      </c>
      <c r="F99" s="85">
        <v>0</v>
      </c>
      <c r="G99" s="85">
        <v>4</v>
      </c>
      <c r="H99" s="85">
        <v>1</v>
      </c>
      <c r="I99" s="118">
        <f t="shared" si="6"/>
        <v>43</v>
      </c>
      <c r="J99" s="119">
        <v>14</v>
      </c>
    </row>
    <row r="100" spans="2:10" x14ac:dyDescent="0.25">
      <c r="B100" s="18">
        <v>42143</v>
      </c>
      <c r="C100" s="246"/>
      <c r="D100" s="15">
        <v>22</v>
      </c>
      <c r="E100" s="16">
        <v>2</v>
      </c>
      <c r="F100" s="16">
        <v>0</v>
      </c>
      <c r="G100" s="16">
        <v>1</v>
      </c>
      <c r="H100" s="16">
        <v>1</v>
      </c>
      <c r="I100" s="45">
        <f t="shared" si="6"/>
        <v>25</v>
      </c>
      <c r="J100" s="22">
        <v>8</v>
      </c>
    </row>
    <row r="101" spans="2:10" x14ac:dyDescent="0.25">
      <c r="B101" s="18">
        <v>42144</v>
      </c>
      <c r="C101" s="246"/>
      <c r="D101" s="15">
        <v>24</v>
      </c>
      <c r="E101" s="16">
        <v>2</v>
      </c>
      <c r="F101" s="16">
        <v>0</v>
      </c>
      <c r="G101" s="16">
        <v>5</v>
      </c>
      <c r="H101" s="16">
        <v>1</v>
      </c>
      <c r="I101" s="45">
        <f t="shared" si="6"/>
        <v>31</v>
      </c>
      <c r="J101" s="22">
        <v>10</v>
      </c>
    </row>
    <row r="102" spans="2:10" x14ac:dyDescent="0.25">
      <c r="B102" s="18">
        <v>42145</v>
      </c>
      <c r="C102" s="246"/>
      <c r="D102" s="15">
        <v>29</v>
      </c>
      <c r="E102" s="16">
        <v>6</v>
      </c>
      <c r="F102" s="16">
        <v>0</v>
      </c>
      <c r="G102" s="16">
        <v>2</v>
      </c>
      <c r="H102" s="16">
        <v>0</v>
      </c>
      <c r="I102" s="45">
        <f t="shared" si="6"/>
        <v>37</v>
      </c>
      <c r="J102" s="22">
        <v>12</v>
      </c>
    </row>
    <row r="103" spans="2:10" ht="15.75" thickBot="1" x14ac:dyDescent="0.3">
      <c r="B103" s="122">
        <v>42146</v>
      </c>
      <c r="C103" s="247"/>
      <c r="D103" s="74">
        <v>15</v>
      </c>
      <c r="E103" s="75">
        <v>5</v>
      </c>
      <c r="F103" s="75">
        <v>0</v>
      </c>
      <c r="G103" s="75">
        <v>1</v>
      </c>
      <c r="H103" s="75">
        <v>2</v>
      </c>
      <c r="I103" s="123">
        <f t="shared" si="6"/>
        <v>21</v>
      </c>
      <c r="J103" s="124">
        <v>7</v>
      </c>
    </row>
    <row r="104" spans="2:10" ht="15.75" thickTop="1" x14ac:dyDescent="0.25">
      <c r="B104" s="92">
        <v>42149</v>
      </c>
      <c r="C104" s="245"/>
      <c r="D104" s="84">
        <v>22</v>
      </c>
      <c r="E104" s="85">
        <v>8</v>
      </c>
      <c r="F104" s="85">
        <v>0</v>
      </c>
      <c r="G104" s="85">
        <v>0</v>
      </c>
      <c r="H104" s="85">
        <v>0</v>
      </c>
      <c r="I104" s="118">
        <f t="shared" si="6"/>
        <v>30</v>
      </c>
      <c r="J104" s="119">
        <v>10</v>
      </c>
    </row>
    <row r="105" spans="2:10" x14ac:dyDescent="0.25">
      <c r="B105" s="18">
        <v>42150</v>
      </c>
      <c r="C105" s="246"/>
      <c r="D105" s="15">
        <v>18</v>
      </c>
      <c r="E105" s="16">
        <v>3</v>
      </c>
      <c r="F105" s="16">
        <v>0</v>
      </c>
      <c r="G105" s="16">
        <v>2</v>
      </c>
      <c r="H105" s="16">
        <v>0</v>
      </c>
      <c r="I105" s="45">
        <f t="shared" si="6"/>
        <v>23</v>
      </c>
      <c r="J105" s="22">
        <v>8</v>
      </c>
    </row>
    <row r="106" spans="2:10" x14ac:dyDescent="0.25">
      <c r="B106" s="18">
        <v>42151</v>
      </c>
      <c r="C106" s="246"/>
      <c r="D106" s="15">
        <v>20</v>
      </c>
      <c r="E106" s="16">
        <v>9</v>
      </c>
      <c r="F106" s="16">
        <v>0</v>
      </c>
      <c r="G106" s="16">
        <v>1</v>
      </c>
      <c r="H106" s="16">
        <v>0</v>
      </c>
      <c r="I106" s="45">
        <f t="shared" si="6"/>
        <v>30</v>
      </c>
      <c r="J106" s="22">
        <v>8</v>
      </c>
    </row>
    <row r="107" spans="2:10" x14ac:dyDescent="0.25">
      <c r="B107" s="18">
        <v>42152</v>
      </c>
      <c r="C107" s="246"/>
      <c r="D107" s="15">
        <v>28</v>
      </c>
      <c r="E107" s="16">
        <v>7</v>
      </c>
      <c r="F107" s="16">
        <v>0</v>
      </c>
      <c r="G107" s="16">
        <v>3</v>
      </c>
      <c r="H107" s="16">
        <v>1</v>
      </c>
      <c r="I107" s="45">
        <f t="shared" si="6"/>
        <v>38</v>
      </c>
      <c r="J107" s="22">
        <v>10</v>
      </c>
    </row>
    <row r="108" spans="2:10" ht="15.75" thickBot="1" x14ac:dyDescent="0.3">
      <c r="B108" s="19">
        <v>42153</v>
      </c>
      <c r="C108" s="248"/>
      <c r="D108" s="20">
        <v>20</v>
      </c>
      <c r="E108" s="21">
        <v>5</v>
      </c>
      <c r="F108" s="21">
        <v>0</v>
      </c>
      <c r="G108" s="21">
        <v>2</v>
      </c>
      <c r="H108" s="21">
        <v>1</v>
      </c>
      <c r="I108" s="46">
        <f t="shared" si="6"/>
        <v>27</v>
      </c>
      <c r="J108" s="23">
        <v>9</v>
      </c>
    </row>
    <row r="109" spans="2:10" x14ac:dyDescent="0.25">
      <c r="B109" s="35">
        <v>42156</v>
      </c>
      <c r="C109" s="285"/>
      <c r="D109" s="36">
        <v>52</v>
      </c>
      <c r="E109" s="37">
        <v>14</v>
      </c>
      <c r="F109" s="37">
        <v>0</v>
      </c>
      <c r="G109" s="43">
        <v>4</v>
      </c>
      <c r="H109" s="37">
        <v>0</v>
      </c>
      <c r="I109" s="127">
        <f t="shared" si="6"/>
        <v>70</v>
      </c>
      <c r="J109" s="38">
        <v>14</v>
      </c>
    </row>
    <row r="110" spans="2:10" x14ac:dyDescent="0.25">
      <c r="B110" s="25">
        <v>42157</v>
      </c>
      <c r="C110" s="272"/>
      <c r="D110" s="27">
        <v>26</v>
      </c>
      <c r="E110" s="28">
        <v>0</v>
      </c>
      <c r="F110" s="28">
        <v>0</v>
      </c>
      <c r="G110" s="41">
        <v>1</v>
      </c>
      <c r="H110" s="48">
        <v>0</v>
      </c>
      <c r="I110" s="45">
        <f t="shared" si="6"/>
        <v>27</v>
      </c>
      <c r="J110" s="29">
        <v>5</v>
      </c>
    </row>
    <row r="111" spans="2:10" x14ac:dyDescent="0.25">
      <c r="B111" s="25">
        <v>42158</v>
      </c>
      <c r="C111" s="272"/>
      <c r="D111" s="27">
        <v>40</v>
      </c>
      <c r="E111" s="28">
        <v>6</v>
      </c>
      <c r="F111" s="28">
        <v>0</v>
      </c>
      <c r="G111" s="41">
        <v>2</v>
      </c>
      <c r="H111" s="48">
        <v>0</v>
      </c>
      <c r="I111" s="45">
        <f t="shared" si="6"/>
        <v>48</v>
      </c>
      <c r="J111" s="29">
        <v>10</v>
      </c>
    </row>
    <row r="112" spans="2:10" x14ac:dyDescent="0.25">
      <c r="B112" s="25">
        <v>42159</v>
      </c>
      <c r="C112" s="272"/>
      <c r="D112" s="27">
        <v>28</v>
      </c>
      <c r="E112" s="28">
        <v>8</v>
      </c>
      <c r="F112" s="28">
        <v>0</v>
      </c>
      <c r="G112" s="41">
        <v>2</v>
      </c>
      <c r="H112" s="48">
        <v>0</v>
      </c>
      <c r="I112" s="45">
        <f t="shared" si="6"/>
        <v>38</v>
      </c>
      <c r="J112" s="29">
        <v>8</v>
      </c>
    </row>
    <row r="113" spans="2:10" ht="15.75" thickBot="1" x14ac:dyDescent="0.3">
      <c r="B113" s="270">
        <v>42160</v>
      </c>
      <c r="C113" s="273"/>
      <c r="D113" s="128">
        <v>42</v>
      </c>
      <c r="E113" s="129">
        <v>5</v>
      </c>
      <c r="F113" s="129">
        <v>0</v>
      </c>
      <c r="G113" s="130">
        <v>2</v>
      </c>
      <c r="H113" s="131">
        <v>0</v>
      </c>
      <c r="I113" s="123">
        <f t="shared" si="6"/>
        <v>49</v>
      </c>
      <c r="J113" s="132">
        <v>10</v>
      </c>
    </row>
    <row r="114" spans="2:10" ht="15.75" thickTop="1" x14ac:dyDescent="0.25">
      <c r="B114" s="133">
        <v>42163</v>
      </c>
      <c r="C114" s="288"/>
      <c r="D114" s="134">
        <v>38</v>
      </c>
      <c r="E114" s="135">
        <v>6</v>
      </c>
      <c r="F114" s="135">
        <v>0</v>
      </c>
      <c r="G114" s="136">
        <v>1</v>
      </c>
      <c r="H114" s="135">
        <v>0</v>
      </c>
      <c r="I114" s="137">
        <f t="shared" si="6"/>
        <v>45</v>
      </c>
      <c r="J114" s="138">
        <v>15</v>
      </c>
    </row>
    <row r="115" spans="2:10" x14ac:dyDescent="0.25">
      <c r="B115" s="25">
        <v>42164</v>
      </c>
      <c r="C115" s="272"/>
      <c r="D115" s="27">
        <v>40</v>
      </c>
      <c r="E115" s="28">
        <v>6</v>
      </c>
      <c r="F115" s="28">
        <v>0</v>
      </c>
      <c r="G115" s="41">
        <v>0</v>
      </c>
      <c r="H115" s="48">
        <v>0</v>
      </c>
      <c r="I115" s="47">
        <f t="shared" si="6"/>
        <v>46</v>
      </c>
      <c r="J115" s="29">
        <v>15</v>
      </c>
    </row>
    <row r="116" spans="2:10" x14ac:dyDescent="0.25">
      <c r="B116" s="25">
        <v>42165</v>
      </c>
      <c r="C116" s="272"/>
      <c r="D116" s="27">
        <v>35</v>
      </c>
      <c r="E116" s="28">
        <v>6</v>
      </c>
      <c r="F116" s="28">
        <v>0</v>
      </c>
      <c r="G116" s="41">
        <v>5</v>
      </c>
      <c r="H116" s="48">
        <v>0</v>
      </c>
      <c r="I116" s="47">
        <f t="shared" si="6"/>
        <v>46</v>
      </c>
      <c r="J116" s="29">
        <v>12</v>
      </c>
    </row>
    <row r="117" spans="2:10" x14ac:dyDescent="0.25">
      <c r="B117" s="25">
        <v>42166</v>
      </c>
      <c r="C117" s="272"/>
      <c r="D117" s="27">
        <v>41</v>
      </c>
      <c r="E117" s="28">
        <v>5</v>
      </c>
      <c r="F117" s="28">
        <v>0</v>
      </c>
      <c r="G117" s="41">
        <v>7</v>
      </c>
      <c r="H117" s="48">
        <v>0</v>
      </c>
      <c r="I117" s="47">
        <f t="shared" si="6"/>
        <v>53</v>
      </c>
      <c r="J117" s="29">
        <v>13</v>
      </c>
    </row>
    <row r="118" spans="2:10" ht="15.75" thickBot="1" x14ac:dyDescent="0.3">
      <c r="B118" s="270">
        <v>42167</v>
      </c>
      <c r="C118" s="273"/>
      <c r="D118" s="128">
        <v>47</v>
      </c>
      <c r="E118" s="129">
        <v>6</v>
      </c>
      <c r="F118" s="129">
        <v>0</v>
      </c>
      <c r="G118" s="130">
        <v>0</v>
      </c>
      <c r="H118" s="131">
        <v>0</v>
      </c>
      <c r="I118" s="139">
        <f t="shared" si="6"/>
        <v>53</v>
      </c>
      <c r="J118" s="132">
        <v>18</v>
      </c>
    </row>
    <row r="119" spans="2:10" ht="15.75" thickTop="1" x14ac:dyDescent="0.25">
      <c r="B119" s="133">
        <v>42170</v>
      </c>
      <c r="C119" s="288"/>
      <c r="D119" s="134">
        <v>36</v>
      </c>
      <c r="E119" s="135">
        <v>4</v>
      </c>
      <c r="F119" s="135">
        <v>0</v>
      </c>
      <c r="G119" s="136">
        <v>0</v>
      </c>
      <c r="H119" s="135">
        <v>0</v>
      </c>
      <c r="I119" s="137">
        <f t="shared" si="6"/>
        <v>40</v>
      </c>
      <c r="J119" s="138">
        <v>13</v>
      </c>
    </row>
    <row r="120" spans="2:10" x14ac:dyDescent="0.25">
      <c r="B120" s="25">
        <v>42171</v>
      </c>
      <c r="C120" s="272"/>
      <c r="D120" s="27">
        <v>49</v>
      </c>
      <c r="E120" s="28">
        <v>9</v>
      </c>
      <c r="F120" s="28">
        <v>0</v>
      </c>
      <c r="G120" s="41">
        <v>3</v>
      </c>
      <c r="H120" s="48">
        <v>0</v>
      </c>
      <c r="I120" s="47">
        <f t="shared" si="6"/>
        <v>61</v>
      </c>
      <c r="J120" s="29">
        <v>15</v>
      </c>
    </row>
    <row r="121" spans="2:10" x14ac:dyDescent="0.25">
      <c r="B121" s="25">
        <v>42172</v>
      </c>
      <c r="C121" s="272"/>
      <c r="D121" s="27">
        <v>31</v>
      </c>
      <c r="E121" s="28">
        <v>5</v>
      </c>
      <c r="F121" s="28">
        <v>0</v>
      </c>
      <c r="G121" s="41">
        <v>3</v>
      </c>
      <c r="H121" s="48">
        <v>0</v>
      </c>
      <c r="I121" s="47">
        <f t="shared" si="6"/>
        <v>39</v>
      </c>
      <c r="J121" s="29">
        <v>10</v>
      </c>
    </row>
    <row r="122" spans="2:10" x14ac:dyDescent="0.25">
      <c r="B122" s="25">
        <v>42173</v>
      </c>
      <c r="C122" s="272"/>
      <c r="D122" s="27">
        <v>23</v>
      </c>
      <c r="E122" s="28">
        <v>3</v>
      </c>
      <c r="F122" s="28">
        <v>0</v>
      </c>
      <c r="G122" s="41">
        <v>3</v>
      </c>
      <c r="H122" s="48">
        <v>0</v>
      </c>
      <c r="I122" s="47">
        <f t="shared" si="6"/>
        <v>29</v>
      </c>
      <c r="J122" s="29">
        <v>7</v>
      </c>
    </row>
    <row r="123" spans="2:10" ht="15.75" thickBot="1" x14ac:dyDescent="0.3">
      <c r="B123" s="270">
        <v>42174</v>
      </c>
      <c r="C123" s="273"/>
      <c r="D123" s="128">
        <v>30</v>
      </c>
      <c r="E123" s="129">
        <v>2</v>
      </c>
      <c r="F123" s="129">
        <v>0</v>
      </c>
      <c r="G123" s="130">
        <v>2</v>
      </c>
      <c r="H123" s="131">
        <v>0</v>
      </c>
      <c r="I123" s="139">
        <f t="shared" si="6"/>
        <v>34</v>
      </c>
      <c r="J123" s="132">
        <v>9</v>
      </c>
    </row>
    <row r="124" spans="2:10" ht="15.75" thickTop="1" x14ac:dyDescent="0.25">
      <c r="B124" s="133">
        <v>42177</v>
      </c>
      <c r="C124" s="288"/>
      <c r="D124" s="134">
        <v>35</v>
      </c>
      <c r="E124" s="135">
        <v>8</v>
      </c>
      <c r="F124" s="135">
        <v>0</v>
      </c>
      <c r="G124" s="136">
        <v>0</v>
      </c>
      <c r="H124" s="135">
        <v>0</v>
      </c>
      <c r="I124" s="137">
        <f t="shared" si="6"/>
        <v>43</v>
      </c>
      <c r="J124" s="138">
        <v>14</v>
      </c>
    </row>
    <row r="125" spans="2:10" x14ac:dyDescent="0.25">
      <c r="B125" s="25">
        <v>42178</v>
      </c>
      <c r="C125" s="272"/>
      <c r="D125" s="27">
        <v>49</v>
      </c>
      <c r="E125" s="28">
        <v>15</v>
      </c>
      <c r="F125" s="28">
        <v>0</v>
      </c>
      <c r="G125" s="41">
        <v>2</v>
      </c>
      <c r="H125" s="48">
        <v>0</v>
      </c>
      <c r="I125" s="47">
        <f t="shared" si="6"/>
        <v>66</v>
      </c>
      <c r="J125" s="29">
        <v>13</v>
      </c>
    </row>
    <row r="126" spans="2:10" x14ac:dyDescent="0.25">
      <c r="B126" s="25">
        <v>42179</v>
      </c>
      <c r="C126" s="272"/>
      <c r="D126" s="27">
        <v>39</v>
      </c>
      <c r="E126" s="28">
        <v>7</v>
      </c>
      <c r="F126" s="28">
        <v>0</v>
      </c>
      <c r="G126" s="41">
        <v>1</v>
      </c>
      <c r="H126" s="48">
        <v>0</v>
      </c>
      <c r="I126" s="47">
        <f t="shared" si="6"/>
        <v>47</v>
      </c>
      <c r="J126" s="29">
        <v>9</v>
      </c>
    </row>
    <row r="127" spans="2:10" x14ac:dyDescent="0.25">
      <c r="B127" s="25">
        <v>42180</v>
      </c>
      <c r="C127" s="272"/>
      <c r="D127" s="27">
        <v>45</v>
      </c>
      <c r="E127" s="28">
        <v>8</v>
      </c>
      <c r="F127" s="28">
        <v>0</v>
      </c>
      <c r="G127" s="41">
        <v>3</v>
      </c>
      <c r="H127" s="48">
        <v>0</v>
      </c>
      <c r="I127" s="47">
        <f t="shared" si="6"/>
        <v>56</v>
      </c>
      <c r="J127" s="29">
        <v>11</v>
      </c>
    </row>
    <row r="128" spans="2:10" ht="15.75" thickBot="1" x14ac:dyDescent="0.3">
      <c r="B128" s="271">
        <v>42181</v>
      </c>
      <c r="C128" s="274"/>
      <c r="D128" s="140">
        <v>28</v>
      </c>
      <c r="E128" s="141">
        <v>3</v>
      </c>
      <c r="F128" s="141">
        <v>0</v>
      </c>
      <c r="G128" s="142">
        <v>7</v>
      </c>
      <c r="H128" s="131">
        <v>0</v>
      </c>
      <c r="I128" s="143">
        <f t="shared" si="6"/>
        <v>38</v>
      </c>
      <c r="J128" s="144">
        <v>6</v>
      </c>
    </row>
    <row r="129" spans="2:10" ht="15.75" thickTop="1" x14ac:dyDescent="0.25">
      <c r="B129" s="133">
        <v>42184</v>
      </c>
      <c r="C129" s="288"/>
      <c r="D129" s="134">
        <v>46</v>
      </c>
      <c r="E129" s="135">
        <v>5</v>
      </c>
      <c r="F129" s="135">
        <v>0</v>
      </c>
      <c r="G129" s="136">
        <v>1</v>
      </c>
      <c r="H129" s="135">
        <v>0</v>
      </c>
      <c r="I129" s="137">
        <f t="shared" si="6"/>
        <v>52</v>
      </c>
      <c r="J129" s="138">
        <v>10</v>
      </c>
    </row>
    <row r="130" spans="2:10" x14ac:dyDescent="0.25">
      <c r="B130" s="25">
        <v>42185</v>
      </c>
      <c r="C130" s="272"/>
      <c r="D130" s="27">
        <v>41</v>
      </c>
      <c r="E130" s="28">
        <v>7</v>
      </c>
      <c r="F130" s="28">
        <v>0</v>
      </c>
      <c r="G130" s="41">
        <v>1</v>
      </c>
      <c r="H130" s="48">
        <v>0</v>
      </c>
      <c r="I130" s="47">
        <f t="shared" si="6"/>
        <v>49</v>
      </c>
      <c r="J130" s="29">
        <v>10</v>
      </c>
    </row>
    <row r="131" spans="2:10" x14ac:dyDescent="0.25">
      <c r="B131" s="25">
        <v>42186</v>
      </c>
      <c r="C131" s="283"/>
      <c r="D131" s="27">
        <v>26</v>
      </c>
      <c r="E131" s="28">
        <v>6</v>
      </c>
      <c r="F131" s="28">
        <v>0</v>
      </c>
      <c r="G131" s="41">
        <v>1</v>
      </c>
      <c r="H131" s="48">
        <v>0</v>
      </c>
      <c r="I131" s="47">
        <f t="shared" si="6"/>
        <v>33</v>
      </c>
      <c r="J131" s="29">
        <v>7</v>
      </c>
    </row>
    <row r="132" spans="2:10" x14ac:dyDescent="0.25">
      <c r="B132" s="25">
        <v>42187</v>
      </c>
      <c r="C132" s="272"/>
      <c r="D132" s="27">
        <v>23</v>
      </c>
      <c r="E132" s="28">
        <v>4</v>
      </c>
      <c r="F132" s="28">
        <v>0</v>
      </c>
      <c r="G132" s="41">
        <v>2</v>
      </c>
      <c r="H132" s="48">
        <v>0</v>
      </c>
      <c r="I132" s="47">
        <f t="shared" si="6"/>
        <v>29</v>
      </c>
      <c r="J132" s="29">
        <v>6</v>
      </c>
    </row>
    <row r="133" spans="2:10" ht="15.75" thickBot="1" x14ac:dyDescent="0.3">
      <c r="B133" s="271">
        <v>42188</v>
      </c>
      <c r="C133" s="274"/>
      <c r="D133" s="140">
        <v>27</v>
      </c>
      <c r="E133" s="141">
        <v>5</v>
      </c>
      <c r="F133" s="141">
        <v>0</v>
      </c>
      <c r="G133" s="142">
        <v>6</v>
      </c>
      <c r="H133" s="131">
        <v>0</v>
      </c>
      <c r="I133" s="143">
        <f t="shared" si="6"/>
        <v>38</v>
      </c>
      <c r="J133" s="144">
        <v>8</v>
      </c>
    </row>
    <row r="134" spans="2:10" ht="15.75" thickTop="1" x14ac:dyDescent="0.25">
      <c r="B134" s="133">
        <v>42191</v>
      </c>
      <c r="C134" s="288"/>
      <c r="D134" s="134">
        <v>36</v>
      </c>
      <c r="E134" s="135">
        <v>10</v>
      </c>
      <c r="F134" s="135">
        <v>0</v>
      </c>
      <c r="G134" s="136">
        <v>2</v>
      </c>
      <c r="H134" s="135">
        <v>0</v>
      </c>
      <c r="I134" s="145">
        <f t="shared" ref="I134:I153" si="7">SUM(D134+E134+F134+G134+H134)</f>
        <v>48</v>
      </c>
      <c r="J134" s="138">
        <v>12</v>
      </c>
    </row>
    <row r="135" spans="2:10" x14ac:dyDescent="0.25">
      <c r="B135" s="25">
        <v>42192</v>
      </c>
      <c r="C135" s="272"/>
      <c r="D135" s="27">
        <v>38</v>
      </c>
      <c r="E135" s="28">
        <v>10</v>
      </c>
      <c r="F135" s="28">
        <v>0</v>
      </c>
      <c r="G135" s="41">
        <v>6</v>
      </c>
      <c r="H135" s="48">
        <v>3</v>
      </c>
      <c r="I135" s="52">
        <f t="shared" si="7"/>
        <v>57</v>
      </c>
      <c r="J135" s="29">
        <v>14</v>
      </c>
    </row>
    <row r="136" spans="2:10" x14ac:dyDescent="0.25">
      <c r="B136" s="25">
        <v>42193</v>
      </c>
      <c r="C136" s="272"/>
      <c r="D136" s="27">
        <v>32</v>
      </c>
      <c r="E136" s="28">
        <v>8</v>
      </c>
      <c r="F136" s="28">
        <v>0</v>
      </c>
      <c r="G136" s="41">
        <v>4</v>
      </c>
      <c r="H136" s="48">
        <v>11</v>
      </c>
      <c r="I136" s="51">
        <f t="shared" si="7"/>
        <v>55</v>
      </c>
      <c r="J136" s="29">
        <v>11</v>
      </c>
    </row>
    <row r="137" spans="2:10" x14ac:dyDescent="0.25">
      <c r="B137" s="25">
        <v>42194</v>
      </c>
      <c r="C137" s="272"/>
      <c r="D137" s="27">
        <v>41</v>
      </c>
      <c r="E137" s="28">
        <v>2</v>
      </c>
      <c r="F137" s="28">
        <v>0</v>
      </c>
      <c r="G137" s="41">
        <v>1</v>
      </c>
      <c r="H137" s="48">
        <v>4</v>
      </c>
      <c r="I137" s="52">
        <f t="shared" si="7"/>
        <v>48</v>
      </c>
      <c r="J137" s="29">
        <v>11</v>
      </c>
    </row>
    <row r="138" spans="2:10" ht="15.75" thickBot="1" x14ac:dyDescent="0.3">
      <c r="B138" s="271">
        <v>42195</v>
      </c>
      <c r="C138" s="274"/>
      <c r="D138" s="140">
        <v>35</v>
      </c>
      <c r="E138" s="141">
        <v>7</v>
      </c>
      <c r="F138" s="141">
        <v>0</v>
      </c>
      <c r="G138" s="142">
        <v>4</v>
      </c>
      <c r="H138" s="131">
        <v>1</v>
      </c>
      <c r="I138" s="146">
        <f t="shared" si="7"/>
        <v>47</v>
      </c>
      <c r="J138" s="144">
        <v>12</v>
      </c>
    </row>
    <row r="139" spans="2:10" ht="15.75" thickTop="1" x14ac:dyDescent="0.25">
      <c r="B139" s="133">
        <v>42198</v>
      </c>
      <c r="C139" s="288"/>
      <c r="D139" s="134">
        <v>37</v>
      </c>
      <c r="E139" s="135">
        <v>10</v>
      </c>
      <c r="F139" s="135">
        <v>0</v>
      </c>
      <c r="G139" s="136">
        <v>5</v>
      </c>
      <c r="H139" s="135">
        <v>2</v>
      </c>
      <c r="I139" s="145">
        <f t="shared" si="7"/>
        <v>54</v>
      </c>
      <c r="J139" s="138">
        <v>13</v>
      </c>
    </row>
    <row r="140" spans="2:10" x14ac:dyDescent="0.25">
      <c r="B140" s="25">
        <v>42199</v>
      </c>
      <c r="C140" s="272"/>
      <c r="D140" s="27">
        <v>42</v>
      </c>
      <c r="E140" s="28">
        <v>7</v>
      </c>
      <c r="F140" s="28">
        <v>0</v>
      </c>
      <c r="G140" s="41">
        <v>2</v>
      </c>
      <c r="H140" s="48">
        <v>0</v>
      </c>
      <c r="I140" s="52">
        <f t="shared" si="7"/>
        <v>51</v>
      </c>
      <c r="J140" s="29">
        <v>10</v>
      </c>
    </row>
    <row r="141" spans="2:10" x14ac:dyDescent="0.25">
      <c r="B141" s="25">
        <v>42200</v>
      </c>
      <c r="C141" s="272"/>
      <c r="D141" s="27">
        <v>55</v>
      </c>
      <c r="E141" s="28">
        <v>7</v>
      </c>
      <c r="F141" s="28">
        <v>0</v>
      </c>
      <c r="G141" s="41">
        <v>5</v>
      </c>
      <c r="H141" s="48">
        <v>2</v>
      </c>
      <c r="I141" s="51">
        <f t="shared" si="7"/>
        <v>69</v>
      </c>
      <c r="J141" s="29">
        <v>13</v>
      </c>
    </row>
    <row r="142" spans="2:10" x14ac:dyDescent="0.25">
      <c r="B142" s="25">
        <v>42201</v>
      </c>
      <c r="C142" s="272"/>
      <c r="D142" s="27">
        <v>47</v>
      </c>
      <c r="E142" s="28">
        <v>6</v>
      </c>
      <c r="F142" s="28">
        <v>0</v>
      </c>
      <c r="G142" s="41">
        <v>1</v>
      </c>
      <c r="H142" s="48">
        <v>0</v>
      </c>
      <c r="I142" s="52">
        <f t="shared" si="7"/>
        <v>54</v>
      </c>
      <c r="J142" s="29">
        <v>11</v>
      </c>
    </row>
    <row r="143" spans="2:10" ht="15.75" thickBot="1" x14ac:dyDescent="0.3">
      <c r="B143" s="271">
        <v>42202</v>
      </c>
      <c r="C143" s="274"/>
      <c r="D143" s="140">
        <v>45</v>
      </c>
      <c r="E143" s="141">
        <v>4</v>
      </c>
      <c r="F143" s="141">
        <v>0</v>
      </c>
      <c r="G143" s="142">
        <v>1</v>
      </c>
      <c r="H143" s="131">
        <v>1</v>
      </c>
      <c r="I143" s="146">
        <f t="shared" si="7"/>
        <v>51</v>
      </c>
      <c r="J143" s="144">
        <v>13</v>
      </c>
    </row>
    <row r="144" spans="2:10" ht="15.75" thickTop="1" x14ac:dyDescent="0.25">
      <c r="B144" s="133">
        <v>42205</v>
      </c>
      <c r="C144" s="288"/>
      <c r="D144" s="134">
        <v>36</v>
      </c>
      <c r="E144" s="135">
        <v>12</v>
      </c>
      <c r="F144" s="135">
        <v>0</v>
      </c>
      <c r="G144" s="136">
        <v>1</v>
      </c>
      <c r="H144" s="135">
        <v>0</v>
      </c>
      <c r="I144" s="145">
        <f t="shared" si="7"/>
        <v>49</v>
      </c>
      <c r="J144" s="138">
        <v>10</v>
      </c>
    </row>
    <row r="145" spans="2:10" x14ac:dyDescent="0.25">
      <c r="B145" s="25">
        <v>42206</v>
      </c>
      <c r="C145" s="272"/>
      <c r="D145" s="27">
        <v>103</v>
      </c>
      <c r="E145" s="28">
        <v>13</v>
      </c>
      <c r="F145" s="28">
        <v>0</v>
      </c>
      <c r="G145" s="41">
        <v>2</v>
      </c>
      <c r="H145" s="48">
        <v>0</v>
      </c>
      <c r="I145" s="52">
        <f t="shared" si="7"/>
        <v>118</v>
      </c>
      <c r="J145" s="29">
        <v>24</v>
      </c>
    </row>
    <row r="146" spans="2:10" x14ac:dyDescent="0.25">
      <c r="B146" s="25">
        <v>42207</v>
      </c>
      <c r="C146" s="272"/>
      <c r="D146" s="27">
        <v>86</v>
      </c>
      <c r="E146" s="28">
        <v>9</v>
      </c>
      <c r="F146" s="28">
        <v>0</v>
      </c>
      <c r="G146" s="41">
        <v>1</v>
      </c>
      <c r="H146" s="48">
        <v>0</v>
      </c>
      <c r="I146" s="51">
        <f t="shared" si="7"/>
        <v>96</v>
      </c>
      <c r="J146" s="29">
        <v>19</v>
      </c>
    </row>
    <row r="147" spans="2:10" x14ac:dyDescent="0.25">
      <c r="B147" s="25">
        <v>42208</v>
      </c>
      <c r="C147" s="272"/>
      <c r="D147" s="27">
        <v>84</v>
      </c>
      <c r="E147" s="28">
        <v>8</v>
      </c>
      <c r="F147" s="28">
        <v>0</v>
      </c>
      <c r="G147" s="41">
        <v>0</v>
      </c>
      <c r="H147" s="48">
        <v>0</v>
      </c>
      <c r="I147" s="52">
        <f t="shared" si="7"/>
        <v>92</v>
      </c>
      <c r="J147" s="29">
        <v>18</v>
      </c>
    </row>
    <row r="148" spans="2:10" ht="15.75" thickBot="1" x14ac:dyDescent="0.3">
      <c r="B148" s="271">
        <v>42209</v>
      </c>
      <c r="C148" s="274"/>
      <c r="D148" s="140">
        <v>42</v>
      </c>
      <c r="E148" s="141">
        <v>10</v>
      </c>
      <c r="F148" s="141">
        <v>0</v>
      </c>
      <c r="G148" s="142">
        <v>0</v>
      </c>
      <c r="H148" s="131">
        <v>0</v>
      </c>
      <c r="I148" s="146">
        <f t="shared" si="7"/>
        <v>52</v>
      </c>
      <c r="J148" s="144">
        <v>10</v>
      </c>
    </row>
    <row r="149" spans="2:10" ht="15.75" thickTop="1" x14ac:dyDescent="0.25">
      <c r="B149" s="25">
        <v>42212</v>
      </c>
      <c r="C149" s="288"/>
      <c r="D149" s="26">
        <v>49</v>
      </c>
      <c r="E149" s="33">
        <v>17</v>
      </c>
      <c r="F149" s="33">
        <v>0</v>
      </c>
      <c r="G149" s="44">
        <v>0</v>
      </c>
      <c r="H149" s="33">
        <v>0</v>
      </c>
      <c r="I149" s="51">
        <f t="shared" si="7"/>
        <v>66</v>
      </c>
      <c r="J149" s="34">
        <v>17</v>
      </c>
    </row>
    <row r="150" spans="2:10" x14ac:dyDescent="0.25">
      <c r="B150" s="25">
        <v>42213</v>
      </c>
      <c r="C150" s="272"/>
      <c r="D150" s="27">
        <v>50</v>
      </c>
      <c r="E150" s="28">
        <v>10</v>
      </c>
      <c r="F150" s="28">
        <v>0</v>
      </c>
      <c r="G150" s="41">
        <v>1</v>
      </c>
      <c r="H150" s="48">
        <v>0</v>
      </c>
      <c r="I150" s="52">
        <f t="shared" si="7"/>
        <v>61</v>
      </c>
      <c r="J150" s="29">
        <v>12</v>
      </c>
    </row>
    <row r="151" spans="2:10" x14ac:dyDescent="0.25">
      <c r="B151" s="25">
        <v>42214</v>
      </c>
      <c r="C151" s="272"/>
      <c r="D151" s="27">
        <v>39</v>
      </c>
      <c r="E151" s="28">
        <v>14</v>
      </c>
      <c r="F151" s="28">
        <v>0</v>
      </c>
      <c r="G151" s="41">
        <v>5</v>
      </c>
      <c r="H151" s="48">
        <v>0</v>
      </c>
      <c r="I151" s="51">
        <f t="shared" si="7"/>
        <v>58</v>
      </c>
      <c r="J151" s="29">
        <v>13</v>
      </c>
    </row>
    <row r="152" spans="2:10" x14ac:dyDescent="0.25">
      <c r="B152" s="25">
        <v>42215</v>
      </c>
      <c r="C152" s="272"/>
      <c r="D152" s="27">
        <v>53</v>
      </c>
      <c r="E152" s="28">
        <v>21</v>
      </c>
      <c r="F152" s="28">
        <v>0</v>
      </c>
      <c r="G152" s="41">
        <v>2</v>
      </c>
      <c r="H152" s="48">
        <v>0</v>
      </c>
      <c r="I152" s="52">
        <f t="shared" si="7"/>
        <v>76</v>
      </c>
      <c r="J152" s="29">
        <v>16</v>
      </c>
    </row>
    <row r="153" spans="2:10" ht="15.75" thickBot="1" x14ac:dyDescent="0.3">
      <c r="B153" s="275">
        <v>42216</v>
      </c>
      <c r="C153" s="284"/>
      <c r="D153" s="30">
        <v>57</v>
      </c>
      <c r="E153" s="31">
        <v>20</v>
      </c>
      <c r="F153" s="31">
        <v>0</v>
      </c>
      <c r="G153" s="42">
        <v>2</v>
      </c>
      <c r="H153" s="49">
        <v>0</v>
      </c>
      <c r="I153" s="53">
        <f t="shared" si="7"/>
        <v>79</v>
      </c>
      <c r="J153" s="32">
        <v>20</v>
      </c>
    </row>
    <row r="154" spans="2:10" x14ac:dyDescent="0.25">
      <c r="B154" s="276">
        <v>42219</v>
      </c>
      <c r="C154" s="285"/>
      <c r="D154" s="147">
        <v>51</v>
      </c>
      <c r="E154" s="147">
        <v>7</v>
      </c>
      <c r="F154" s="54">
        <v>0</v>
      </c>
      <c r="G154" s="148">
        <v>2</v>
      </c>
      <c r="H154" s="54">
        <v>0</v>
      </c>
      <c r="I154" s="50">
        <f>SUM(D154+E154+F154+G154)</f>
        <v>60</v>
      </c>
      <c r="J154" s="58">
        <v>12</v>
      </c>
    </row>
    <row r="155" spans="2:10" x14ac:dyDescent="0.25">
      <c r="B155" s="277">
        <v>42220</v>
      </c>
      <c r="C155" s="286"/>
      <c r="D155" s="67">
        <v>44</v>
      </c>
      <c r="E155" s="67">
        <v>11</v>
      </c>
      <c r="F155" s="48">
        <v>0</v>
      </c>
      <c r="G155" s="68">
        <v>2</v>
      </c>
      <c r="H155" s="48">
        <v>0</v>
      </c>
      <c r="I155" s="52">
        <f>SUM(D155+E155+F155+G155)</f>
        <v>57</v>
      </c>
      <c r="J155" s="60">
        <v>11</v>
      </c>
    </row>
    <row r="156" spans="2:10" x14ac:dyDescent="0.25">
      <c r="B156" s="277">
        <v>42221</v>
      </c>
      <c r="C156" s="286"/>
      <c r="D156" s="67">
        <v>45</v>
      </c>
      <c r="E156" s="67">
        <v>14</v>
      </c>
      <c r="F156" s="48">
        <v>0</v>
      </c>
      <c r="G156" s="68">
        <v>5</v>
      </c>
      <c r="H156" s="48">
        <v>0</v>
      </c>
      <c r="I156" s="52">
        <f>SUM(D156+E156+F156+G156)</f>
        <v>64</v>
      </c>
      <c r="J156" s="60">
        <v>13</v>
      </c>
    </row>
    <row r="157" spans="2:10" x14ac:dyDescent="0.25">
      <c r="B157" s="277">
        <v>42222</v>
      </c>
      <c r="C157" s="286"/>
      <c r="D157" s="67">
        <v>45</v>
      </c>
      <c r="E157" s="67">
        <v>9</v>
      </c>
      <c r="F157" s="57">
        <v>0</v>
      </c>
      <c r="G157" s="68">
        <v>3</v>
      </c>
      <c r="H157" s="57">
        <v>1</v>
      </c>
      <c r="I157" s="52">
        <f t="shared" ref="I157:I174" si="8">SUM(D157+E157+F157+G157+H157)</f>
        <v>58</v>
      </c>
      <c r="J157" s="61">
        <v>12</v>
      </c>
    </row>
    <row r="158" spans="2:10" ht="15.75" thickBot="1" x14ac:dyDescent="0.3">
      <c r="B158" s="278">
        <v>42223</v>
      </c>
      <c r="C158" s="287"/>
      <c r="D158" s="150">
        <v>31</v>
      </c>
      <c r="E158" s="150">
        <v>6</v>
      </c>
      <c r="F158" s="131">
        <v>0</v>
      </c>
      <c r="G158" s="151">
        <v>2</v>
      </c>
      <c r="H158" s="131">
        <v>0</v>
      </c>
      <c r="I158" s="146">
        <f t="shared" si="8"/>
        <v>39</v>
      </c>
      <c r="J158" s="152">
        <v>10</v>
      </c>
    </row>
    <row r="159" spans="2:10" ht="15.75" thickTop="1" x14ac:dyDescent="0.25">
      <c r="B159" s="279">
        <v>42226</v>
      </c>
      <c r="C159" s="288"/>
      <c r="D159" s="134">
        <v>39</v>
      </c>
      <c r="E159" s="154">
        <v>12</v>
      </c>
      <c r="F159" s="154">
        <v>0</v>
      </c>
      <c r="G159" s="154">
        <v>2</v>
      </c>
      <c r="H159" s="154">
        <v>0</v>
      </c>
      <c r="I159" s="145">
        <f t="shared" si="8"/>
        <v>53</v>
      </c>
      <c r="J159" s="155">
        <v>11</v>
      </c>
    </row>
    <row r="160" spans="2:10" x14ac:dyDescent="0.25">
      <c r="B160" s="277">
        <v>42227</v>
      </c>
      <c r="C160" s="286"/>
      <c r="D160" s="56">
        <v>39</v>
      </c>
      <c r="E160" s="48">
        <v>11</v>
      </c>
      <c r="F160" s="48">
        <v>0</v>
      </c>
      <c r="G160" s="48">
        <v>1</v>
      </c>
      <c r="H160" s="48">
        <v>0</v>
      </c>
      <c r="I160" s="52">
        <f t="shared" si="8"/>
        <v>51</v>
      </c>
      <c r="J160" s="60">
        <v>10</v>
      </c>
    </row>
    <row r="161" spans="2:10" x14ac:dyDescent="0.25">
      <c r="B161" s="280">
        <v>42228</v>
      </c>
      <c r="C161" s="289"/>
      <c r="D161" s="56">
        <v>43</v>
      </c>
      <c r="E161" s="48">
        <v>9</v>
      </c>
      <c r="F161" s="48">
        <v>0</v>
      </c>
      <c r="G161" s="48">
        <v>6</v>
      </c>
      <c r="H161" s="48">
        <v>0</v>
      </c>
      <c r="I161" s="52">
        <f t="shared" si="8"/>
        <v>58</v>
      </c>
      <c r="J161" s="60">
        <v>15</v>
      </c>
    </row>
    <row r="162" spans="2:10" x14ac:dyDescent="0.25">
      <c r="B162" s="277">
        <v>42229</v>
      </c>
      <c r="C162" s="286"/>
      <c r="D162" s="56">
        <v>34</v>
      </c>
      <c r="E162" s="57">
        <v>11</v>
      </c>
      <c r="F162" s="57">
        <v>0</v>
      </c>
      <c r="G162" s="57">
        <v>1</v>
      </c>
      <c r="H162" s="57">
        <v>0</v>
      </c>
      <c r="I162" s="52">
        <f t="shared" si="8"/>
        <v>46</v>
      </c>
      <c r="J162" s="61">
        <v>15</v>
      </c>
    </row>
    <row r="163" spans="2:10" ht="15.75" thickBot="1" x14ac:dyDescent="0.3">
      <c r="B163" s="271">
        <v>42230</v>
      </c>
      <c r="C163" s="290"/>
      <c r="D163" s="157">
        <v>27</v>
      </c>
      <c r="E163" s="131">
        <v>10</v>
      </c>
      <c r="F163" s="131">
        <v>0</v>
      </c>
      <c r="G163" s="131">
        <v>2</v>
      </c>
      <c r="H163" s="131">
        <v>0</v>
      </c>
      <c r="I163" s="146">
        <f t="shared" si="8"/>
        <v>39</v>
      </c>
      <c r="J163" s="152">
        <v>13</v>
      </c>
    </row>
    <row r="164" spans="2:10" ht="15.75" thickTop="1" x14ac:dyDescent="0.25">
      <c r="B164" s="279">
        <v>42233</v>
      </c>
      <c r="C164" s="288"/>
      <c r="D164" s="134">
        <v>58</v>
      </c>
      <c r="E164" s="154">
        <v>16</v>
      </c>
      <c r="F164" s="154">
        <v>0</v>
      </c>
      <c r="G164" s="154">
        <v>0</v>
      </c>
      <c r="H164" s="154">
        <v>0</v>
      </c>
      <c r="I164" s="145">
        <f t="shared" si="8"/>
        <v>74</v>
      </c>
      <c r="J164" s="155">
        <v>19</v>
      </c>
    </row>
    <row r="165" spans="2:10" x14ac:dyDescent="0.25">
      <c r="B165" s="277">
        <v>42234</v>
      </c>
      <c r="C165" s="286"/>
      <c r="D165" s="56">
        <v>47</v>
      </c>
      <c r="E165" s="48">
        <v>7</v>
      </c>
      <c r="F165" s="48">
        <v>0</v>
      </c>
      <c r="G165" s="48">
        <v>5</v>
      </c>
      <c r="H165" s="48">
        <v>1</v>
      </c>
      <c r="I165" s="52">
        <f t="shared" si="8"/>
        <v>60</v>
      </c>
      <c r="J165" s="60">
        <v>15</v>
      </c>
    </row>
    <row r="166" spans="2:10" x14ac:dyDescent="0.25">
      <c r="B166" s="280">
        <v>42235</v>
      </c>
      <c r="C166" s="289"/>
      <c r="D166" s="56">
        <v>53</v>
      </c>
      <c r="E166" s="48">
        <v>17</v>
      </c>
      <c r="F166" s="48">
        <v>0</v>
      </c>
      <c r="G166" s="48">
        <v>0</v>
      </c>
      <c r="H166" s="48">
        <v>0</v>
      </c>
      <c r="I166" s="52">
        <f t="shared" si="8"/>
        <v>70</v>
      </c>
      <c r="J166" s="60">
        <v>18</v>
      </c>
    </row>
    <row r="167" spans="2:10" x14ac:dyDescent="0.25">
      <c r="B167" s="277">
        <v>42236</v>
      </c>
      <c r="C167" s="286"/>
      <c r="D167" s="56">
        <v>59</v>
      </c>
      <c r="E167" s="57">
        <v>5</v>
      </c>
      <c r="F167" s="57">
        <v>0</v>
      </c>
      <c r="G167" s="57">
        <v>14</v>
      </c>
      <c r="H167" s="57">
        <v>0</v>
      </c>
      <c r="I167" s="52">
        <f t="shared" si="8"/>
        <v>78</v>
      </c>
      <c r="J167" s="61">
        <v>20</v>
      </c>
    </row>
    <row r="168" spans="2:10" ht="15.75" thickBot="1" x14ac:dyDescent="0.3">
      <c r="B168" s="271">
        <v>42237</v>
      </c>
      <c r="C168" s="290"/>
      <c r="D168" s="157">
        <v>33</v>
      </c>
      <c r="E168" s="131">
        <v>7</v>
      </c>
      <c r="F168" s="131">
        <v>0</v>
      </c>
      <c r="G168" s="131">
        <v>7</v>
      </c>
      <c r="H168" s="131">
        <v>0</v>
      </c>
      <c r="I168" s="146">
        <f t="shared" si="8"/>
        <v>47</v>
      </c>
      <c r="J168" s="152">
        <v>12</v>
      </c>
    </row>
    <row r="169" spans="2:10" ht="15.75" thickTop="1" x14ac:dyDescent="0.25">
      <c r="B169" s="279">
        <v>42240</v>
      </c>
      <c r="C169" s="288"/>
      <c r="D169" s="134">
        <v>36</v>
      </c>
      <c r="E169" s="154">
        <v>10</v>
      </c>
      <c r="F169" s="154">
        <v>0</v>
      </c>
      <c r="G169" s="154">
        <v>1</v>
      </c>
      <c r="H169" s="154">
        <v>1</v>
      </c>
      <c r="I169" s="145">
        <f t="shared" si="8"/>
        <v>48</v>
      </c>
      <c r="J169" s="155">
        <v>12</v>
      </c>
    </row>
    <row r="170" spans="2:10" x14ac:dyDescent="0.25">
      <c r="B170" s="277">
        <v>42241</v>
      </c>
      <c r="C170" s="286"/>
      <c r="D170" s="56">
        <v>38</v>
      </c>
      <c r="E170" s="48">
        <v>13</v>
      </c>
      <c r="F170" s="48">
        <v>0</v>
      </c>
      <c r="G170" s="48">
        <v>6</v>
      </c>
      <c r="H170" s="48">
        <v>3</v>
      </c>
      <c r="I170" s="52">
        <f t="shared" si="8"/>
        <v>60</v>
      </c>
      <c r="J170" s="60">
        <v>15</v>
      </c>
    </row>
    <row r="171" spans="2:10" x14ac:dyDescent="0.25">
      <c r="B171" s="277">
        <v>42242</v>
      </c>
      <c r="C171" s="286"/>
      <c r="D171" s="56">
        <v>63</v>
      </c>
      <c r="E171" s="48">
        <v>9</v>
      </c>
      <c r="F171" s="48">
        <v>0</v>
      </c>
      <c r="G171" s="48">
        <v>1</v>
      </c>
      <c r="H171" s="48">
        <v>0</v>
      </c>
      <c r="I171" s="52">
        <f t="shared" si="8"/>
        <v>73</v>
      </c>
      <c r="J171" s="60">
        <v>15</v>
      </c>
    </row>
    <row r="172" spans="2:10" x14ac:dyDescent="0.25">
      <c r="B172" s="277">
        <v>42243</v>
      </c>
      <c r="C172" s="286"/>
      <c r="D172" s="56">
        <v>58</v>
      </c>
      <c r="E172" s="57">
        <v>21</v>
      </c>
      <c r="F172" s="57">
        <v>0</v>
      </c>
      <c r="G172" s="57">
        <v>3</v>
      </c>
      <c r="H172" s="57">
        <v>0</v>
      </c>
      <c r="I172" s="52">
        <f t="shared" si="8"/>
        <v>82</v>
      </c>
      <c r="J172" s="61">
        <v>21</v>
      </c>
    </row>
    <row r="173" spans="2:10" ht="15.75" thickBot="1" x14ac:dyDescent="0.3">
      <c r="B173" s="278">
        <v>42244</v>
      </c>
      <c r="C173" s="287"/>
      <c r="D173" s="157">
        <v>76</v>
      </c>
      <c r="E173" s="131">
        <v>9</v>
      </c>
      <c r="F173" s="131">
        <v>0</v>
      </c>
      <c r="G173" s="131">
        <v>7</v>
      </c>
      <c r="H173" s="131">
        <v>0</v>
      </c>
      <c r="I173" s="146">
        <f t="shared" si="8"/>
        <v>92</v>
      </c>
      <c r="J173" s="152">
        <v>31</v>
      </c>
    </row>
    <row r="174" spans="2:10" ht="16.5" thickTop="1" thickBot="1" x14ac:dyDescent="0.3">
      <c r="B174" s="281">
        <v>42247</v>
      </c>
      <c r="C174" s="291"/>
      <c r="D174" s="168">
        <v>44</v>
      </c>
      <c r="E174" s="169">
        <v>15</v>
      </c>
      <c r="F174" s="169">
        <v>0</v>
      </c>
      <c r="G174" s="169">
        <v>2</v>
      </c>
      <c r="H174" s="169">
        <v>0</v>
      </c>
      <c r="I174" s="170">
        <f t="shared" si="8"/>
        <v>61</v>
      </c>
      <c r="J174" s="171">
        <v>15</v>
      </c>
    </row>
    <row r="175" spans="2:10" x14ac:dyDescent="0.25">
      <c r="B175" s="282">
        <v>42248</v>
      </c>
      <c r="C175" s="292"/>
      <c r="D175" s="158"/>
      <c r="E175" s="158"/>
      <c r="F175" s="159"/>
      <c r="G175" s="160"/>
      <c r="H175" s="159"/>
      <c r="I175" s="161"/>
      <c r="J175" s="162"/>
    </row>
    <row r="176" spans="2:10" x14ac:dyDescent="0.25">
      <c r="B176" s="277">
        <v>42249</v>
      </c>
      <c r="C176" s="286"/>
      <c r="D176" s="67">
        <v>69</v>
      </c>
      <c r="E176" s="67">
        <v>17</v>
      </c>
      <c r="F176" s="48">
        <v>0</v>
      </c>
      <c r="G176" s="68">
        <v>9</v>
      </c>
      <c r="H176" s="48">
        <v>0</v>
      </c>
      <c r="I176" s="52">
        <f>SUM(D176+E176+F176+G176)</f>
        <v>95</v>
      </c>
      <c r="J176" s="60">
        <v>24</v>
      </c>
    </row>
    <row r="177" spans="2:10" x14ac:dyDescent="0.25">
      <c r="B177" s="59">
        <v>42250</v>
      </c>
      <c r="C177" s="249"/>
      <c r="D177" s="67">
        <v>70</v>
      </c>
      <c r="E177" s="67">
        <v>18</v>
      </c>
      <c r="F177" s="48">
        <v>0</v>
      </c>
      <c r="G177" s="68">
        <v>3</v>
      </c>
      <c r="H177" s="48">
        <v>0</v>
      </c>
      <c r="I177" s="52">
        <f>SUM(D177+E177+F177+G177)</f>
        <v>91</v>
      </c>
      <c r="J177" s="60">
        <v>23</v>
      </c>
    </row>
    <row r="178" spans="2:10" ht="15.75" thickBot="1" x14ac:dyDescent="0.3">
      <c r="B178" s="149">
        <v>42251</v>
      </c>
      <c r="C178" s="250"/>
      <c r="D178" s="150">
        <v>63</v>
      </c>
      <c r="E178" s="150">
        <v>15</v>
      </c>
      <c r="F178" s="172">
        <v>0</v>
      </c>
      <c r="G178" s="151">
        <v>0</v>
      </c>
      <c r="H178" s="172">
        <v>0</v>
      </c>
      <c r="I178" s="146">
        <f t="shared" ref="I178:I184" si="9">SUM(D178+E178+F178+G178+H178)</f>
        <v>78</v>
      </c>
      <c r="J178" s="173">
        <v>20</v>
      </c>
    </row>
    <row r="179" spans="2:10" ht="15.75" thickTop="1" x14ac:dyDescent="0.25">
      <c r="B179" s="153">
        <v>42254</v>
      </c>
      <c r="C179" s="251"/>
      <c r="D179" s="134">
        <v>54</v>
      </c>
      <c r="E179" s="154">
        <v>13</v>
      </c>
      <c r="F179" s="154">
        <v>0</v>
      </c>
      <c r="G179" s="154">
        <v>1</v>
      </c>
      <c r="H179" s="154">
        <v>0</v>
      </c>
      <c r="I179" s="145">
        <f t="shared" si="9"/>
        <v>68</v>
      </c>
      <c r="J179" s="155">
        <v>14</v>
      </c>
    </row>
    <row r="180" spans="2:10" x14ac:dyDescent="0.25">
      <c r="B180" s="59">
        <v>42255</v>
      </c>
      <c r="C180" s="249"/>
      <c r="D180" s="56">
        <v>75</v>
      </c>
      <c r="E180" s="48">
        <v>15</v>
      </c>
      <c r="F180" s="48">
        <v>0</v>
      </c>
      <c r="G180" s="48">
        <v>4</v>
      </c>
      <c r="H180" s="48">
        <v>0</v>
      </c>
      <c r="I180" s="52">
        <f t="shared" si="9"/>
        <v>94</v>
      </c>
      <c r="J180" s="60">
        <v>19</v>
      </c>
    </row>
    <row r="181" spans="2:10" x14ac:dyDescent="0.25">
      <c r="B181" s="65">
        <v>42256</v>
      </c>
      <c r="C181" s="252"/>
      <c r="D181" s="56">
        <v>80</v>
      </c>
      <c r="E181" s="48">
        <v>20</v>
      </c>
      <c r="F181" s="48">
        <v>0</v>
      </c>
      <c r="G181" s="48">
        <v>5</v>
      </c>
      <c r="H181" s="48">
        <v>0</v>
      </c>
      <c r="I181" s="52">
        <f t="shared" si="9"/>
        <v>105</v>
      </c>
      <c r="J181" s="60">
        <v>21</v>
      </c>
    </row>
    <row r="182" spans="2:10" x14ac:dyDescent="0.25">
      <c r="B182" s="59">
        <v>42257</v>
      </c>
      <c r="C182" s="249"/>
      <c r="D182" s="56">
        <v>85</v>
      </c>
      <c r="E182" s="57">
        <v>20</v>
      </c>
      <c r="F182" s="57">
        <v>0</v>
      </c>
      <c r="G182" s="57">
        <v>1</v>
      </c>
      <c r="H182" s="57">
        <v>0</v>
      </c>
      <c r="I182" s="52">
        <f t="shared" si="9"/>
        <v>106</v>
      </c>
      <c r="J182" s="61">
        <v>21</v>
      </c>
    </row>
    <row r="183" spans="2:10" ht="15.75" thickBot="1" x14ac:dyDescent="0.3">
      <c r="B183" s="156">
        <v>42258</v>
      </c>
      <c r="C183" s="253"/>
      <c r="D183" s="157">
        <v>54</v>
      </c>
      <c r="E183" s="131">
        <v>20</v>
      </c>
      <c r="F183" s="131">
        <v>0</v>
      </c>
      <c r="G183" s="131">
        <v>5</v>
      </c>
      <c r="H183" s="131">
        <v>0</v>
      </c>
      <c r="I183" s="146">
        <f t="shared" si="9"/>
        <v>79</v>
      </c>
      <c r="J183" s="152">
        <v>16</v>
      </c>
    </row>
    <row r="184" spans="2:10" ht="15.75" thickTop="1" x14ac:dyDescent="0.25">
      <c r="B184" s="153">
        <v>42261</v>
      </c>
      <c r="C184" s="251"/>
      <c r="D184" s="134">
        <v>73</v>
      </c>
      <c r="E184" s="154">
        <v>14</v>
      </c>
      <c r="F184" s="154">
        <v>0</v>
      </c>
      <c r="G184" s="154">
        <v>3</v>
      </c>
      <c r="H184" s="154">
        <v>0</v>
      </c>
      <c r="I184" s="145">
        <f t="shared" si="9"/>
        <v>90</v>
      </c>
      <c r="J184" s="155">
        <v>18</v>
      </c>
    </row>
    <row r="185" spans="2:10" x14ac:dyDescent="0.25">
      <c r="B185" s="163">
        <v>42262</v>
      </c>
      <c r="C185" s="254"/>
      <c r="D185" s="164"/>
      <c r="E185" s="165"/>
      <c r="F185" s="165"/>
      <c r="G185" s="165"/>
      <c r="H185" s="165"/>
      <c r="I185" s="166"/>
      <c r="J185" s="167"/>
    </row>
    <row r="186" spans="2:10" x14ac:dyDescent="0.25">
      <c r="B186" s="65">
        <v>42263</v>
      </c>
      <c r="C186" s="252"/>
      <c r="D186" s="56">
        <v>74</v>
      </c>
      <c r="E186" s="48">
        <v>18</v>
      </c>
      <c r="F186" s="48">
        <v>0</v>
      </c>
      <c r="G186" s="48">
        <v>8</v>
      </c>
      <c r="H186" s="48">
        <v>0</v>
      </c>
      <c r="I186" s="52">
        <f t="shared" ref="I186:I196" si="10">SUM(D186+E186+F186+G186+H186)</f>
        <v>100</v>
      </c>
      <c r="J186" s="60">
        <v>20</v>
      </c>
    </row>
    <row r="187" spans="2:10" x14ac:dyDescent="0.25">
      <c r="B187" s="59">
        <v>42264</v>
      </c>
      <c r="C187" s="249"/>
      <c r="D187" s="56">
        <v>65</v>
      </c>
      <c r="E187" s="57">
        <v>14</v>
      </c>
      <c r="F187" s="57">
        <v>0</v>
      </c>
      <c r="G187" s="57">
        <v>1</v>
      </c>
      <c r="H187" s="57">
        <v>0</v>
      </c>
      <c r="I187" s="52">
        <f t="shared" si="10"/>
        <v>80</v>
      </c>
      <c r="J187" s="61">
        <v>16</v>
      </c>
    </row>
    <row r="188" spans="2:10" ht="15.75" thickBot="1" x14ac:dyDescent="0.3">
      <c r="B188" s="156">
        <v>42265</v>
      </c>
      <c r="C188" s="253"/>
      <c r="D188" s="157">
        <v>68</v>
      </c>
      <c r="E188" s="131">
        <v>5</v>
      </c>
      <c r="F188" s="131">
        <v>0</v>
      </c>
      <c r="G188" s="131">
        <v>1</v>
      </c>
      <c r="H188" s="131">
        <v>0</v>
      </c>
      <c r="I188" s="146">
        <f t="shared" si="10"/>
        <v>74</v>
      </c>
      <c r="J188" s="152">
        <v>15</v>
      </c>
    </row>
    <row r="189" spans="2:10" ht="15.75" thickTop="1" x14ac:dyDescent="0.25">
      <c r="B189" s="153">
        <v>42268</v>
      </c>
      <c r="C189" s="251"/>
      <c r="D189" s="134">
        <v>63</v>
      </c>
      <c r="E189" s="154">
        <v>13</v>
      </c>
      <c r="F189" s="154">
        <v>0</v>
      </c>
      <c r="G189" s="154">
        <v>0</v>
      </c>
      <c r="H189" s="154">
        <v>0</v>
      </c>
      <c r="I189" s="145">
        <f t="shared" si="10"/>
        <v>76</v>
      </c>
      <c r="J189" s="155">
        <v>15</v>
      </c>
    </row>
    <row r="190" spans="2:10" x14ac:dyDescent="0.25">
      <c r="B190" s="59">
        <v>42269</v>
      </c>
      <c r="C190" s="249"/>
      <c r="D190" s="56">
        <v>63</v>
      </c>
      <c r="E190" s="48">
        <v>5</v>
      </c>
      <c r="F190" s="48">
        <v>0</v>
      </c>
      <c r="G190" s="48">
        <v>3</v>
      </c>
      <c r="H190" s="48">
        <v>0</v>
      </c>
      <c r="I190" s="52">
        <f t="shared" si="10"/>
        <v>71</v>
      </c>
      <c r="J190" s="60">
        <v>14</v>
      </c>
    </row>
    <row r="191" spans="2:10" x14ac:dyDescent="0.25">
      <c r="B191" s="59">
        <v>42270</v>
      </c>
      <c r="C191" s="249"/>
      <c r="D191" s="56">
        <v>59</v>
      </c>
      <c r="E191" s="48">
        <v>15</v>
      </c>
      <c r="F191" s="48">
        <v>0</v>
      </c>
      <c r="G191" s="48">
        <v>11</v>
      </c>
      <c r="H191" s="48">
        <v>0</v>
      </c>
      <c r="I191" s="52">
        <f t="shared" si="10"/>
        <v>85</v>
      </c>
      <c r="J191" s="60">
        <v>17</v>
      </c>
    </row>
    <row r="192" spans="2:10" x14ac:dyDescent="0.25">
      <c r="B192" s="59">
        <v>42271</v>
      </c>
      <c r="C192" s="249"/>
      <c r="D192" s="56">
        <v>67</v>
      </c>
      <c r="E192" s="57">
        <v>15</v>
      </c>
      <c r="F192" s="57">
        <v>0</v>
      </c>
      <c r="G192" s="57">
        <v>14</v>
      </c>
      <c r="H192" s="57">
        <v>0</v>
      </c>
      <c r="I192" s="52">
        <f t="shared" si="10"/>
        <v>96</v>
      </c>
      <c r="J192" s="61">
        <v>19</v>
      </c>
    </row>
    <row r="193" spans="2:10" ht="15.75" thickBot="1" x14ac:dyDescent="0.3">
      <c r="B193" s="149">
        <v>42272</v>
      </c>
      <c r="C193" s="250"/>
      <c r="D193" s="157">
        <v>54</v>
      </c>
      <c r="E193" s="131">
        <v>15</v>
      </c>
      <c r="F193" s="131">
        <v>0</v>
      </c>
      <c r="G193" s="131">
        <v>10</v>
      </c>
      <c r="H193" s="131">
        <v>0</v>
      </c>
      <c r="I193" s="146">
        <f t="shared" si="10"/>
        <v>79</v>
      </c>
      <c r="J193" s="152">
        <v>16</v>
      </c>
    </row>
    <row r="194" spans="2:10" ht="15.75" thickTop="1" x14ac:dyDescent="0.25">
      <c r="B194" s="153">
        <v>42275</v>
      </c>
      <c r="C194" s="251"/>
      <c r="D194" s="134">
        <v>67</v>
      </c>
      <c r="E194" s="154">
        <v>19</v>
      </c>
      <c r="F194" s="154">
        <v>0</v>
      </c>
      <c r="G194" s="154">
        <v>9</v>
      </c>
      <c r="H194" s="154">
        <v>0</v>
      </c>
      <c r="I194" s="145">
        <f t="shared" si="10"/>
        <v>95</v>
      </c>
      <c r="J194" s="155">
        <v>19</v>
      </c>
    </row>
    <row r="195" spans="2:10" x14ac:dyDescent="0.25">
      <c r="B195" s="59">
        <v>42276</v>
      </c>
      <c r="C195" s="249"/>
      <c r="D195" s="56">
        <v>67</v>
      </c>
      <c r="E195" s="48">
        <v>16</v>
      </c>
      <c r="F195" s="48">
        <v>0</v>
      </c>
      <c r="G195" s="48">
        <v>1</v>
      </c>
      <c r="H195" s="48">
        <v>0</v>
      </c>
      <c r="I195" s="52">
        <f t="shared" si="10"/>
        <v>84</v>
      </c>
      <c r="J195" s="60">
        <v>17</v>
      </c>
    </row>
    <row r="196" spans="2:10" ht="15.75" thickBot="1" x14ac:dyDescent="0.3">
      <c r="B196" s="62">
        <v>42277</v>
      </c>
      <c r="C196" s="255"/>
      <c r="D196" s="63">
        <v>56</v>
      </c>
      <c r="E196" s="49">
        <v>7</v>
      </c>
      <c r="F196" s="49">
        <v>0</v>
      </c>
      <c r="G196" s="49">
        <v>0</v>
      </c>
      <c r="H196" s="49">
        <v>0</v>
      </c>
      <c r="I196" s="53">
        <f t="shared" si="10"/>
        <v>63</v>
      </c>
      <c r="J196" s="64">
        <v>13</v>
      </c>
    </row>
    <row r="197" spans="2:10" x14ac:dyDescent="0.25">
      <c r="B197" s="65">
        <v>42278</v>
      </c>
      <c r="C197" s="252"/>
      <c r="D197" s="26">
        <v>52</v>
      </c>
      <c r="E197" s="55">
        <v>14</v>
      </c>
      <c r="F197" s="55">
        <v>0</v>
      </c>
      <c r="G197" s="55">
        <v>4</v>
      </c>
      <c r="H197" s="55">
        <v>0</v>
      </c>
      <c r="I197" s="51">
        <f t="shared" ref="I197:I203" si="11">SUM(D197+E197+F197+G197+H197)</f>
        <v>70</v>
      </c>
      <c r="J197" s="66">
        <v>14</v>
      </c>
    </row>
    <row r="198" spans="2:10" ht="15.75" thickBot="1" x14ac:dyDescent="0.3">
      <c r="B198" s="149">
        <v>42279</v>
      </c>
      <c r="C198" s="250"/>
      <c r="D198" s="157">
        <v>44</v>
      </c>
      <c r="E198" s="131">
        <v>1</v>
      </c>
      <c r="F198" s="131">
        <v>0</v>
      </c>
      <c r="G198" s="131">
        <v>1</v>
      </c>
      <c r="H198" s="131">
        <v>0</v>
      </c>
      <c r="I198" s="146">
        <f t="shared" si="11"/>
        <v>46</v>
      </c>
      <c r="J198" s="152">
        <v>12</v>
      </c>
    </row>
    <row r="199" spans="2:10" ht="15.75" thickTop="1" x14ac:dyDescent="0.25">
      <c r="B199" s="153">
        <v>42282</v>
      </c>
      <c r="C199" s="251"/>
      <c r="D199" s="134">
        <v>52</v>
      </c>
      <c r="E199" s="154">
        <v>8</v>
      </c>
      <c r="F199" s="154">
        <v>0</v>
      </c>
      <c r="G199" s="154">
        <v>5</v>
      </c>
      <c r="H199" s="154">
        <v>0</v>
      </c>
      <c r="I199" s="145">
        <f t="shared" si="11"/>
        <v>65</v>
      </c>
      <c r="J199" s="155">
        <v>15</v>
      </c>
    </row>
    <row r="200" spans="2:10" x14ac:dyDescent="0.25">
      <c r="B200" s="59">
        <v>42283</v>
      </c>
      <c r="C200" s="249"/>
      <c r="D200" s="56">
        <v>47</v>
      </c>
      <c r="E200" s="48">
        <v>3</v>
      </c>
      <c r="F200" s="48">
        <v>0</v>
      </c>
      <c r="G200" s="48">
        <v>0</v>
      </c>
      <c r="H200" s="48">
        <v>0</v>
      </c>
      <c r="I200" s="52">
        <f t="shared" si="11"/>
        <v>50</v>
      </c>
      <c r="J200" s="60">
        <v>14</v>
      </c>
    </row>
    <row r="201" spans="2:10" x14ac:dyDescent="0.25">
      <c r="B201" s="59">
        <v>42284</v>
      </c>
      <c r="C201" s="249"/>
      <c r="D201" s="56">
        <v>60</v>
      </c>
      <c r="E201" s="48">
        <v>26</v>
      </c>
      <c r="F201" s="48">
        <v>0</v>
      </c>
      <c r="G201" s="48">
        <v>2</v>
      </c>
      <c r="H201" s="48">
        <v>0</v>
      </c>
      <c r="I201" s="52">
        <f t="shared" si="11"/>
        <v>88</v>
      </c>
      <c r="J201" s="60">
        <v>17</v>
      </c>
    </row>
    <row r="202" spans="2:10" x14ac:dyDescent="0.25">
      <c r="B202" s="59">
        <v>42285</v>
      </c>
      <c r="C202" s="249"/>
      <c r="D202" s="56">
        <v>46</v>
      </c>
      <c r="E202" s="57">
        <v>20</v>
      </c>
      <c r="F202" s="57">
        <v>0</v>
      </c>
      <c r="G202" s="57">
        <v>1</v>
      </c>
      <c r="H202" s="57">
        <v>0</v>
      </c>
      <c r="I202" s="52">
        <f t="shared" si="11"/>
        <v>67</v>
      </c>
      <c r="J202" s="61">
        <v>19</v>
      </c>
    </row>
    <row r="203" spans="2:10" ht="15.75" thickBot="1" x14ac:dyDescent="0.3">
      <c r="B203" s="149">
        <v>42286</v>
      </c>
      <c r="C203" s="250"/>
      <c r="D203" s="157">
        <v>27</v>
      </c>
      <c r="E203" s="131">
        <v>8</v>
      </c>
      <c r="F203" s="131">
        <v>0</v>
      </c>
      <c r="G203" s="131">
        <v>1</v>
      </c>
      <c r="H203" s="131">
        <v>0</v>
      </c>
      <c r="I203" s="146">
        <f t="shared" si="11"/>
        <v>36</v>
      </c>
      <c r="J203" s="152">
        <v>16</v>
      </c>
    </row>
    <row r="204" spans="2:10" ht="15.75" thickTop="1" x14ac:dyDescent="0.25">
      <c r="B204" s="153">
        <v>42289</v>
      </c>
      <c r="C204" s="251"/>
      <c r="D204" s="134">
        <v>59</v>
      </c>
      <c r="E204" s="154">
        <v>16</v>
      </c>
      <c r="F204" s="154">
        <v>0</v>
      </c>
      <c r="G204" s="154">
        <v>1</v>
      </c>
      <c r="H204" s="154">
        <v>0</v>
      </c>
      <c r="I204" s="145">
        <f t="shared" ref="I204:I208" si="12">SUM(D204+E204+F204+G204+H204)</f>
        <v>76</v>
      </c>
      <c r="J204" s="155">
        <v>15</v>
      </c>
    </row>
    <row r="205" spans="2:10" x14ac:dyDescent="0.25">
      <c r="B205" s="59">
        <v>42290</v>
      </c>
      <c r="C205" s="249"/>
      <c r="D205" s="56">
        <v>69</v>
      </c>
      <c r="E205" s="48">
        <v>13</v>
      </c>
      <c r="F205" s="48">
        <v>0</v>
      </c>
      <c r="G205" s="48">
        <v>3</v>
      </c>
      <c r="H205" s="48">
        <v>0</v>
      </c>
      <c r="I205" s="52">
        <f t="shared" si="12"/>
        <v>85</v>
      </c>
      <c r="J205" s="60">
        <v>17</v>
      </c>
    </row>
    <row r="206" spans="2:10" x14ac:dyDescent="0.25">
      <c r="B206" s="59">
        <v>42291</v>
      </c>
      <c r="C206" s="249"/>
      <c r="D206" s="56">
        <v>68</v>
      </c>
      <c r="E206" s="48">
        <v>10</v>
      </c>
      <c r="F206" s="48">
        <v>0</v>
      </c>
      <c r="G206" s="48">
        <v>3</v>
      </c>
      <c r="H206" s="48">
        <v>1</v>
      </c>
      <c r="I206" s="52">
        <f t="shared" si="12"/>
        <v>82</v>
      </c>
      <c r="J206" s="60">
        <v>27</v>
      </c>
    </row>
    <row r="207" spans="2:10" x14ac:dyDescent="0.25">
      <c r="B207" s="59">
        <v>42292</v>
      </c>
      <c r="C207" s="249"/>
      <c r="D207" s="56">
        <v>55</v>
      </c>
      <c r="E207" s="57">
        <v>18</v>
      </c>
      <c r="F207" s="57">
        <v>0</v>
      </c>
      <c r="G207" s="57">
        <v>3</v>
      </c>
      <c r="H207" s="57">
        <v>0</v>
      </c>
      <c r="I207" s="52">
        <f t="shared" si="12"/>
        <v>76</v>
      </c>
      <c r="J207" s="61">
        <v>19</v>
      </c>
    </row>
    <row r="208" spans="2:10" ht="15.75" thickBot="1" x14ac:dyDescent="0.3">
      <c r="B208" s="149">
        <v>42293</v>
      </c>
      <c r="C208" s="250"/>
      <c r="D208" s="157">
        <v>53</v>
      </c>
      <c r="E208" s="131">
        <v>9</v>
      </c>
      <c r="F208" s="131">
        <v>0</v>
      </c>
      <c r="G208" s="131">
        <v>0</v>
      </c>
      <c r="H208" s="131">
        <v>0</v>
      </c>
      <c r="I208" s="146">
        <f t="shared" si="12"/>
        <v>62</v>
      </c>
      <c r="J208" s="152">
        <v>16</v>
      </c>
    </row>
    <row r="209" spans="2:10" ht="15.75" thickTop="1" x14ac:dyDescent="0.25">
      <c r="B209" s="153">
        <v>42296</v>
      </c>
      <c r="C209" s="251"/>
      <c r="D209" s="134">
        <v>55</v>
      </c>
      <c r="E209" s="154">
        <v>8</v>
      </c>
      <c r="F209" s="154">
        <v>0</v>
      </c>
      <c r="G209" s="154">
        <v>1</v>
      </c>
      <c r="H209" s="154">
        <v>0</v>
      </c>
      <c r="I209" s="145">
        <f t="shared" ref="I209:I213" si="13">SUM(D209+E209+F209+G209+H209)</f>
        <v>64</v>
      </c>
      <c r="J209" s="155">
        <v>16</v>
      </c>
    </row>
    <row r="210" spans="2:10" x14ac:dyDescent="0.25">
      <c r="B210" s="59">
        <v>42297</v>
      </c>
      <c r="C210" s="249"/>
      <c r="D210" s="56">
        <v>74</v>
      </c>
      <c r="E210" s="48">
        <v>2</v>
      </c>
      <c r="F210" s="48">
        <v>0</v>
      </c>
      <c r="G210" s="48">
        <v>0</v>
      </c>
      <c r="H210" s="48">
        <v>1</v>
      </c>
      <c r="I210" s="52">
        <f t="shared" si="13"/>
        <v>77</v>
      </c>
      <c r="J210" s="60">
        <v>19</v>
      </c>
    </row>
    <row r="211" spans="2:10" x14ac:dyDescent="0.25">
      <c r="B211" s="59">
        <v>42298</v>
      </c>
      <c r="C211" s="249"/>
      <c r="D211" s="56">
        <v>49</v>
      </c>
      <c r="E211" s="48">
        <v>23</v>
      </c>
      <c r="F211" s="48">
        <v>0</v>
      </c>
      <c r="G211" s="48">
        <v>0</v>
      </c>
      <c r="H211" s="48">
        <v>0</v>
      </c>
      <c r="I211" s="52">
        <f t="shared" si="13"/>
        <v>72</v>
      </c>
      <c r="J211" s="60">
        <v>18</v>
      </c>
    </row>
    <row r="212" spans="2:10" x14ac:dyDescent="0.25">
      <c r="B212" s="59">
        <v>42299</v>
      </c>
      <c r="C212" s="249"/>
      <c r="D212" s="56">
        <v>51</v>
      </c>
      <c r="E212" s="57">
        <v>14</v>
      </c>
      <c r="F212" s="57">
        <v>0</v>
      </c>
      <c r="G212" s="57">
        <v>1</v>
      </c>
      <c r="H212" s="57">
        <v>0</v>
      </c>
      <c r="I212" s="52">
        <f t="shared" si="13"/>
        <v>66</v>
      </c>
      <c r="J212" s="61">
        <v>17</v>
      </c>
    </row>
    <row r="213" spans="2:10" ht="15.75" thickBot="1" x14ac:dyDescent="0.3">
      <c r="B213" s="149">
        <v>42300</v>
      </c>
      <c r="C213" s="250"/>
      <c r="D213" s="157">
        <v>23</v>
      </c>
      <c r="E213" s="131">
        <v>20</v>
      </c>
      <c r="F213" s="131">
        <v>0</v>
      </c>
      <c r="G213" s="131">
        <v>0</v>
      </c>
      <c r="H213" s="131">
        <v>12</v>
      </c>
      <c r="I213" s="146">
        <f t="shared" si="13"/>
        <v>55</v>
      </c>
      <c r="J213" s="152">
        <v>14</v>
      </c>
    </row>
    <row r="214" spans="2:10" ht="15.75" thickTop="1" x14ac:dyDescent="0.25">
      <c r="B214" s="153">
        <v>42303</v>
      </c>
      <c r="C214" s="251"/>
      <c r="D214" s="134">
        <v>44</v>
      </c>
      <c r="E214" s="154">
        <v>24</v>
      </c>
      <c r="F214" s="154">
        <v>0</v>
      </c>
      <c r="G214" s="154">
        <v>4</v>
      </c>
      <c r="H214" s="154">
        <v>3</v>
      </c>
      <c r="I214" s="145">
        <f t="shared" ref="I214:I223" si="14">SUM(D214+E214+F214+G214+H214)</f>
        <v>75</v>
      </c>
      <c r="J214" s="155">
        <v>15</v>
      </c>
    </row>
    <row r="215" spans="2:10" x14ac:dyDescent="0.25">
      <c r="B215" s="59">
        <v>42304</v>
      </c>
      <c r="C215" s="249"/>
      <c r="D215" s="56">
        <v>42</v>
      </c>
      <c r="E215" s="48">
        <v>8</v>
      </c>
      <c r="F215" s="48">
        <v>0</v>
      </c>
      <c r="G215" s="48">
        <v>0</v>
      </c>
      <c r="H215" s="48">
        <v>0</v>
      </c>
      <c r="I215" s="52">
        <f t="shared" si="14"/>
        <v>50</v>
      </c>
      <c r="J215" s="60">
        <v>10</v>
      </c>
    </row>
    <row r="216" spans="2:10" x14ac:dyDescent="0.25">
      <c r="B216" s="59">
        <v>42305</v>
      </c>
      <c r="C216" s="249"/>
      <c r="D216" s="56">
        <v>51</v>
      </c>
      <c r="E216" s="48">
        <v>7</v>
      </c>
      <c r="F216" s="48">
        <v>0</v>
      </c>
      <c r="G216" s="48">
        <v>1</v>
      </c>
      <c r="H216" s="48">
        <v>1</v>
      </c>
      <c r="I216" s="52">
        <f t="shared" si="14"/>
        <v>60</v>
      </c>
      <c r="J216" s="60">
        <v>12</v>
      </c>
    </row>
    <row r="217" spans="2:10" x14ac:dyDescent="0.25">
      <c r="B217" s="59">
        <v>42306</v>
      </c>
      <c r="C217" s="249"/>
      <c r="D217" s="56">
        <v>73</v>
      </c>
      <c r="E217" s="57">
        <v>10</v>
      </c>
      <c r="F217" s="57">
        <v>0</v>
      </c>
      <c r="G217" s="57">
        <v>3</v>
      </c>
      <c r="H217" s="57">
        <v>0</v>
      </c>
      <c r="I217" s="52">
        <f t="shared" si="14"/>
        <v>86</v>
      </c>
      <c r="J217" s="61">
        <v>29</v>
      </c>
    </row>
    <row r="218" spans="2:10" ht="15.75" thickBot="1" x14ac:dyDescent="0.3">
      <c r="B218" s="62">
        <v>42307</v>
      </c>
      <c r="C218" s="255"/>
      <c r="D218" s="63">
        <v>25</v>
      </c>
      <c r="E218" s="49">
        <v>7</v>
      </c>
      <c r="F218" s="49">
        <v>0</v>
      </c>
      <c r="G218" s="49">
        <v>2</v>
      </c>
      <c r="H218" s="49">
        <v>1</v>
      </c>
      <c r="I218" s="53">
        <f t="shared" si="14"/>
        <v>35</v>
      </c>
      <c r="J218" s="64">
        <v>12</v>
      </c>
    </row>
    <row r="219" spans="2:10" x14ac:dyDescent="0.25">
      <c r="B219" s="65">
        <v>42310</v>
      </c>
      <c r="C219" s="252"/>
      <c r="D219" s="26">
        <v>55</v>
      </c>
      <c r="E219" s="55">
        <v>13</v>
      </c>
      <c r="F219" s="55">
        <v>0</v>
      </c>
      <c r="G219" s="55">
        <v>0</v>
      </c>
      <c r="H219" s="55">
        <v>0</v>
      </c>
      <c r="I219" s="51">
        <f t="shared" si="14"/>
        <v>68</v>
      </c>
      <c r="J219" s="66">
        <v>14</v>
      </c>
    </row>
    <row r="220" spans="2:10" x14ac:dyDescent="0.25">
      <c r="B220" s="59">
        <v>42311</v>
      </c>
      <c r="C220" s="249"/>
      <c r="D220" s="56">
        <v>46</v>
      </c>
      <c r="E220" s="48">
        <v>15</v>
      </c>
      <c r="F220" s="48">
        <v>0</v>
      </c>
      <c r="G220" s="48">
        <v>5</v>
      </c>
      <c r="H220" s="48">
        <v>0</v>
      </c>
      <c r="I220" s="52">
        <f t="shared" si="14"/>
        <v>66</v>
      </c>
      <c r="J220" s="60">
        <v>13</v>
      </c>
    </row>
    <row r="221" spans="2:10" x14ac:dyDescent="0.25">
      <c r="B221" s="59">
        <v>42312</v>
      </c>
      <c r="C221" s="249"/>
      <c r="D221" s="56">
        <v>102</v>
      </c>
      <c r="E221" s="48">
        <v>10</v>
      </c>
      <c r="F221" s="48">
        <v>0</v>
      </c>
      <c r="G221" s="48">
        <v>2</v>
      </c>
      <c r="H221" s="48">
        <v>0</v>
      </c>
      <c r="I221" s="52">
        <f t="shared" si="14"/>
        <v>114</v>
      </c>
      <c r="J221" s="60">
        <v>23</v>
      </c>
    </row>
    <row r="222" spans="2:10" x14ac:dyDescent="0.25">
      <c r="B222" s="59">
        <v>42313</v>
      </c>
      <c r="C222" s="249"/>
      <c r="D222" s="56">
        <v>65</v>
      </c>
      <c r="E222" s="57">
        <v>8</v>
      </c>
      <c r="F222" s="57">
        <v>0</v>
      </c>
      <c r="G222" s="57">
        <v>0</v>
      </c>
      <c r="H222" s="57">
        <v>0</v>
      </c>
      <c r="I222" s="52">
        <f t="shared" si="14"/>
        <v>73</v>
      </c>
      <c r="J222" s="61">
        <v>18</v>
      </c>
    </row>
    <row r="223" spans="2:10" ht="15.75" thickBot="1" x14ac:dyDescent="0.3">
      <c r="B223" s="149">
        <v>42314</v>
      </c>
      <c r="C223" s="250"/>
      <c r="D223" s="157">
        <v>54</v>
      </c>
      <c r="E223" s="131">
        <v>9</v>
      </c>
      <c r="F223" s="131">
        <v>0</v>
      </c>
      <c r="G223" s="131">
        <v>0</v>
      </c>
      <c r="H223" s="131">
        <v>0</v>
      </c>
      <c r="I223" s="146">
        <f t="shared" si="14"/>
        <v>63</v>
      </c>
      <c r="J223" s="152">
        <v>16</v>
      </c>
    </row>
    <row r="224" spans="2:10" ht="15.75" thickTop="1" x14ac:dyDescent="0.25">
      <c r="B224" s="65">
        <v>42317</v>
      </c>
      <c r="C224" s="252"/>
      <c r="D224" s="26">
        <v>57</v>
      </c>
      <c r="E224" s="55">
        <v>21</v>
      </c>
      <c r="F224" s="55">
        <v>0</v>
      </c>
      <c r="G224" s="55">
        <v>3</v>
      </c>
      <c r="H224" s="55">
        <v>0</v>
      </c>
      <c r="I224" s="51">
        <f t="shared" ref="I224:I228" si="15">SUM(D224+E224+F224+G224+H224)</f>
        <v>81</v>
      </c>
      <c r="J224" s="66">
        <v>20</v>
      </c>
    </row>
    <row r="225" spans="2:10" x14ac:dyDescent="0.25">
      <c r="B225" s="59">
        <v>42318</v>
      </c>
      <c r="C225" s="249"/>
      <c r="D225" s="56">
        <v>77</v>
      </c>
      <c r="E225" s="48">
        <v>15</v>
      </c>
      <c r="F225" s="48">
        <v>0</v>
      </c>
      <c r="G225" s="48">
        <v>2</v>
      </c>
      <c r="H225" s="48">
        <v>0</v>
      </c>
      <c r="I225" s="52">
        <f t="shared" si="15"/>
        <v>94</v>
      </c>
      <c r="J225" s="60">
        <v>24</v>
      </c>
    </row>
    <row r="226" spans="2:10" x14ac:dyDescent="0.25">
      <c r="B226" s="59">
        <v>42319</v>
      </c>
      <c r="C226" s="249"/>
      <c r="D226" s="56">
        <v>52</v>
      </c>
      <c r="E226" s="48">
        <v>4</v>
      </c>
      <c r="F226" s="48">
        <v>0</v>
      </c>
      <c r="G226" s="48">
        <v>1</v>
      </c>
      <c r="H226" s="48">
        <v>0</v>
      </c>
      <c r="I226" s="52">
        <f t="shared" si="15"/>
        <v>57</v>
      </c>
      <c r="J226" s="60">
        <v>14</v>
      </c>
    </row>
    <row r="227" spans="2:10" x14ac:dyDescent="0.25">
      <c r="B227" s="59">
        <v>42320</v>
      </c>
      <c r="C227" s="249"/>
      <c r="D227" s="56">
        <v>37</v>
      </c>
      <c r="E227" s="57">
        <v>18</v>
      </c>
      <c r="F227" s="57">
        <v>0</v>
      </c>
      <c r="G227" s="57">
        <v>1</v>
      </c>
      <c r="H227" s="57">
        <v>4</v>
      </c>
      <c r="I227" s="52">
        <f t="shared" si="15"/>
        <v>60</v>
      </c>
      <c r="J227" s="61">
        <v>15</v>
      </c>
    </row>
    <row r="228" spans="2:10" ht="15.75" thickBot="1" x14ac:dyDescent="0.3">
      <c r="B228" s="149">
        <v>42321</v>
      </c>
      <c r="C228" s="250"/>
      <c r="D228" s="157">
        <v>57</v>
      </c>
      <c r="E228" s="131">
        <v>12</v>
      </c>
      <c r="F228" s="131">
        <v>0</v>
      </c>
      <c r="G228" s="131">
        <v>1</v>
      </c>
      <c r="H228" s="131">
        <v>21</v>
      </c>
      <c r="I228" s="146">
        <f t="shared" si="15"/>
        <v>91</v>
      </c>
      <c r="J228" s="152">
        <v>30</v>
      </c>
    </row>
    <row r="229" spans="2:10" ht="15.75" thickTop="1" x14ac:dyDescent="0.25">
      <c r="B229" s="65">
        <v>42324</v>
      </c>
      <c r="C229" s="252"/>
      <c r="D229" s="26">
        <v>75</v>
      </c>
      <c r="E229" s="55">
        <v>21</v>
      </c>
      <c r="F229" s="55">
        <v>0</v>
      </c>
      <c r="G229" s="55">
        <v>0</v>
      </c>
      <c r="H229" s="55">
        <v>0</v>
      </c>
      <c r="I229" s="51">
        <f t="shared" ref="I229:I233" si="16">SUM(D229+E229+F229+G229+H229)</f>
        <v>96</v>
      </c>
      <c r="J229" s="66">
        <v>48</v>
      </c>
    </row>
    <row r="230" spans="2:10" x14ac:dyDescent="0.25">
      <c r="B230" s="163">
        <v>42325</v>
      </c>
      <c r="C230" s="254"/>
      <c r="D230" s="164"/>
      <c r="E230" s="165"/>
      <c r="F230" s="165"/>
      <c r="G230" s="165"/>
      <c r="H230" s="165"/>
      <c r="I230" s="166"/>
      <c r="J230" s="167"/>
    </row>
    <row r="231" spans="2:10" x14ac:dyDescent="0.25">
      <c r="B231" s="59">
        <v>42326</v>
      </c>
      <c r="C231" s="249"/>
      <c r="D231" s="56">
        <v>65</v>
      </c>
      <c r="E231" s="48">
        <v>18</v>
      </c>
      <c r="F231" s="48">
        <v>0</v>
      </c>
      <c r="G231" s="48">
        <v>2</v>
      </c>
      <c r="H231" s="48">
        <v>0</v>
      </c>
      <c r="I231" s="52">
        <f t="shared" si="16"/>
        <v>85</v>
      </c>
      <c r="J231" s="60">
        <v>28</v>
      </c>
    </row>
    <row r="232" spans="2:10" x14ac:dyDescent="0.25">
      <c r="B232" s="59">
        <v>42327</v>
      </c>
      <c r="C232" s="249"/>
      <c r="D232" s="56">
        <v>63</v>
      </c>
      <c r="E232" s="57">
        <v>10</v>
      </c>
      <c r="F232" s="57">
        <v>0</v>
      </c>
      <c r="G232" s="57">
        <v>1</v>
      </c>
      <c r="H232" s="57">
        <v>0</v>
      </c>
      <c r="I232" s="52">
        <f t="shared" si="16"/>
        <v>74</v>
      </c>
      <c r="J232" s="61">
        <v>25</v>
      </c>
    </row>
    <row r="233" spans="2:10" ht="15.75" thickBot="1" x14ac:dyDescent="0.3">
      <c r="B233" s="149">
        <v>42328</v>
      </c>
      <c r="C233" s="250"/>
      <c r="D233" s="157">
        <v>51</v>
      </c>
      <c r="E233" s="131">
        <v>3</v>
      </c>
      <c r="F233" s="131">
        <v>0</v>
      </c>
      <c r="G233" s="131">
        <v>0</v>
      </c>
      <c r="H233" s="131">
        <v>0</v>
      </c>
      <c r="I233" s="146">
        <f t="shared" si="16"/>
        <v>54</v>
      </c>
      <c r="J233" s="152">
        <v>18</v>
      </c>
    </row>
    <row r="234" spans="2:10" ht="15.75" thickTop="1" x14ac:dyDescent="0.25">
      <c r="B234" s="65">
        <v>42331</v>
      </c>
      <c r="C234" s="252"/>
      <c r="D234" s="26">
        <v>45</v>
      </c>
      <c r="E234" s="55">
        <v>18</v>
      </c>
      <c r="F234" s="55">
        <v>0</v>
      </c>
      <c r="G234" s="55">
        <v>0</v>
      </c>
      <c r="H234" s="55">
        <v>0</v>
      </c>
      <c r="I234" s="51">
        <f t="shared" ref="I234:I235" si="17">SUM(D234+E234+F234+G234+H234)</f>
        <v>63</v>
      </c>
      <c r="J234" s="66">
        <v>21</v>
      </c>
    </row>
    <row r="235" spans="2:10" x14ac:dyDescent="0.25">
      <c r="B235" s="59">
        <v>42332</v>
      </c>
      <c r="C235" s="249"/>
      <c r="D235" s="56">
        <v>47</v>
      </c>
      <c r="E235" s="48">
        <v>11</v>
      </c>
      <c r="F235" s="48">
        <v>0</v>
      </c>
      <c r="G235" s="48">
        <v>1</v>
      </c>
      <c r="H235" s="48">
        <v>0</v>
      </c>
      <c r="I235" s="51">
        <f t="shared" si="17"/>
        <v>59</v>
      </c>
      <c r="J235" s="66">
        <v>15</v>
      </c>
    </row>
    <row r="236" spans="2:10" x14ac:dyDescent="0.25">
      <c r="B236" s="59">
        <v>42333</v>
      </c>
      <c r="C236" s="249"/>
      <c r="D236" s="56">
        <v>59</v>
      </c>
      <c r="E236" s="48">
        <v>2</v>
      </c>
      <c r="F236" s="48">
        <v>0</v>
      </c>
      <c r="G236" s="48">
        <v>0</v>
      </c>
      <c r="H236" s="48">
        <v>0</v>
      </c>
      <c r="I236" s="52">
        <f t="shared" ref="I236:I240" si="18">SUM(D236+E236+F236+G236+H236)</f>
        <v>61</v>
      </c>
      <c r="J236" s="60">
        <v>12</v>
      </c>
    </row>
    <row r="237" spans="2:10" x14ac:dyDescent="0.25">
      <c r="B237" s="59">
        <v>42334</v>
      </c>
      <c r="C237" s="249"/>
      <c r="D237" s="56">
        <v>42</v>
      </c>
      <c r="E237" s="57">
        <v>12</v>
      </c>
      <c r="F237" s="57">
        <v>0</v>
      </c>
      <c r="G237" s="57">
        <v>0</v>
      </c>
      <c r="H237" s="57">
        <v>0</v>
      </c>
      <c r="I237" s="52">
        <f t="shared" si="18"/>
        <v>54</v>
      </c>
      <c r="J237" s="61">
        <v>11</v>
      </c>
    </row>
    <row r="238" spans="2:10" ht="15.75" thickBot="1" x14ac:dyDescent="0.3">
      <c r="B238" s="149">
        <v>42335</v>
      </c>
      <c r="C238" s="250"/>
      <c r="D238" s="157">
        <v>48</v>
      </c>
      <c r="E238" s="131">
        <v>5</v>
      </c>
      <c r="F238" s="131">
        <v>0</v>
      </c>
      <c r="G238" s="131">
        <v>1</v>
      </c>
      <c r="H238" s="131">
        <v>0</v>
      </c>
      <c r="I238" s="146">
        <f t="shared" si="18"/>
        <v>54</v>
      </c>
      <c r="J238" s="152">
        <v>11</v>
      </c>
    </row>
    <row r="239" spans="2:10" ht="16.5" thickTop="1" thickBot="1" x14ac:dyDescent="0.3">
      <c r="B239" s="293">
        <v>42338</v>
      </c>
      <c r="C239" s="294"/>
      <c r="D239" s="168">
        <v>58</v>
      </c>
      <c r="E239" s="169">
        <v>21</v>
      </c>
      <c r="F239" s="169">
        <v>0</v>
      </c>
      <c r="G239" s="169">
        <v>3</v>
      </c>
      <c r="H239" s="169">
        <v>0</v>
      </c>
      <c r="I239" s="170">
        <f t="shared" si="18"/>
        <v>82</v>
      </c>
      <c r="J239" s="171">
        <v>16</v>
      </c>
    </row>
    <row r="240" spans="2:10" x14ac:dyDescent="0.25">
      <c r="B240" s="65">
        <v>42339</v>
      </c>
      <c r="C240" s="252"/>
      <c r="D240" s="26">
        <v>65</v>
      </c>
      <c r="E240" s="55">
        <v>9</v>
      </c>
      <c r="F240" s="55">
        <v>0</v>
      </c>
      <c r="G240" s="55">
        <v>3</v>
      </c>
      <c r="H240" s="55">
        <v>2</v>
      </c>
      <c r="I240" s="51">
        <f t="shared" si="18"/>
        <v>79</v>
      </c>
      <c r="J240" s="66">
        <v>20</v>
      </c>
    </row>
    <row r="241" spans="2:10" x14ac:dyDescent="0.25">
      <c r="B241" s="59">
        <v>42340</v>
      </c>
      <c r="C241" s="249"/>
      <c r="D241" s="56">
        <v>54</v>
      </c>
      <c r="E241" s="48">
        <v>19</v>
      </c>
      <c r="F241" s="48">
        <v>0</v>
      </c>
      <c r="G241" s="48">
        <v>1</v>
      </c>
      <c r="H241" s="48">
        <v>1</v>
      </c>
      <c r="I241" s="52">
        <f t="shared" ref="I241:I245" si="19">SUM(D241+E241+F241+G241+H241)</f>
        <v>75</v>
      </c>
      <c r="J241" s="60">
        <v>19</v>
      </c>
    </row>
    <row r="242" spans="2:10" x14ac:dyDescent="0.25">
      <c r="B242" s="59">
        <v>42341</v>
      </c>
      <c r="C242" s="249"/>
      <c r="D242" s="56">
        <v>50</v>
      </c>
      <c r="E242" s="57">
        <v>21</v>
      </c>
      <c r="F242" s="57">
        <v>0</v>
      </c>
      <c r="G242" s="57">
        <v>0</v>
      </c>
      <c r="H242" s="57">
        <v>0</v>
      </c>
      <c r="I242" s="52">
        <f t="shared" si="19"/>
        <v>71</v>
      </c>
      <c r="J242" s="61">
        <v>18</v>
      </c>
    </row>
    <row r="243" spans="2:10" ht="15.75" thickBot="1" x14ac:dyDescent="0.3">
      <c r="B243" s="149">
        <v>42342</v>
      </c>
      <c r="C243" s="250"/>
      <c r="D243" s="157">
        <v>61</v>
      </c>
      <c r="E243" s="131">
        <v>11</v>
      </c>
      <c r="F243" s="131">
        <v>0</v>
      </c>
      <c r="G243" s="131">
        <v>0</v>
      </c>
      <c r="H243" s="131">
        <v>2</v>
      </c>
      <c r="I243" s="146">
        <f t="shared" si="19"/>
        <v>74</v>
      </c>
      <c r="J243" s="152">
        <v>19</v>
      </c>
    </row>
    <row r="244" spans="2:10" ht="15.75" thickTop="1" x14ac:dyDescent="0.25">
      <c r="B244" s="65">
        <v>42345</v>
      </c>
      <c r="C244" s="252"/>
      <c r="D244" s="26">
        <v>57</v>
      </c>
      <c r="E244" s="55">
        <v>18</v>
      </c>
      <c r="F244" s="55">
        <v>0</v>
      </c>
      <c r="G244" s="55">
        <v>0</v>
      </c>
      <c r="H244" s="55">
        <v>0</v>
      </c>
      <c r="I244" s="51">
        <f t="shared" si="19"/>
        <v>75</v>
      </c>
      <c r="J244" s="66">
        <v>20</v>
      </c>
    </row>
    <row r="245" spans="2:10" x14ac:dyDescent="0.25">
      <c r="B245" s="65">
        <v>42346</v>
      </c>
      <c r="C245" s="252"/>
      <c r="D245" s="26">
        <v>57</v>
      </c>
      <c r="E245" s="55">
        <v>22</v>
      </c>
      <c r="F245" s="55">
        <v>0</v>
      </c>
      <c r="G245" s="55">
        <v>2</v>
      </c>
      <c r="H245" s="55">
        <v>0</v>
      </c>
      <c r="I245" s="51">
        <f t="shared" si="19"/>
        <v>81</v>
      </c>
      <c r="J245" s="66">
        <v>20</v>
      </c>
    </row>
    <row r="246" spans="2:10" x14ac:dyDescent="0.25">
      <c r="B246" s="59">
        <v>42347</v>
      </c>
      <c r="C246" s="249"/>
      <c r="D246" s="56">
        <v>51</v>
      </c>
      <c r="E246" s="48">
        <v>15</v>
      </c>
      <c r="F246" s="48">
        <v>0</v>
      </c>
      <c r="G246" s="48">
        <v>0</v>
      </c>
      <c r="H246" s="48">
        <v>0</v>
      </c>
      <c r="I246" s="52">
        <f t="shared" ref="I246:I250" si="20">SUM(D246+E246+F246+G246+H246)</f>
        <v>66</v>
      </c>
      <c r="J246" s="60">
        <v>19</v>
      </c>
    </row>
    <row r="247" spans="2:10" x14ac:dyDescent="0.25">
      <c r="B247" s="59">
        <v>42348</v>
      </c>
      <c r="C247" s="249"/>
      <c r="D247" s="56">
        <v>45</v>
      </c>
      <c r="E247" s="57">
        <v>8</v>
      </c>
      <c r="F247" s="57">
        <v>0</v>
      </c>
      <c r="G247" s="57">
        <v>1</v>
      </c>
      <c r="H247" s="57">
        <v>0</v>
      </c>
      <c r="I247" s="52">
        <f t="shared" si="20"/>
        <v>54</v>
      </c>
      <c r="J247" s="61">
        <v>18</v>
      </c>
    </row>
    <row r="248" spans="2:10" ht="15.75" thickBot="1" x14ac:dyDescent="0.3">
      <c r="B248" s="149">
        <v>42349</v>
      </c>
      <c r="C248" s="250"/>
      <c r="D248" s="157">
        <v>48</v>
      </c>
      <c r="E248" s="131">
        <v>14</v>
      </c>
      <c r="F248" s="131">
        <v>0</v>
      </c>
      <c r="G248" s="131">
        <v>2</v>
      </c>
      <c r="H248" s="131">
        <v>0</v>
      </c>
      <c r="I248" s="146">
        <f t="shared" si="20"/>
        <v>64</v>
      </c>
      <c r="J248" s="152">
        <v>19</v>
      </c>
    </row>
    <row r="249" spans="2:10" ht="15.75" thickTop="1" x14ac:dyDescent="0.25">
      <c r="B249" s="65">
        <v>42352</v>
      </c>
      <c r="C249" s="252"/>
      <c r="D249" s="26">
        <v>79</v>
      </c>
      <c r="E249" s="55">
        <v>19</v>
      </c>
      <c r="F249" s="55">
        <v>0</v>
      </c>
      <c r="G249" s="55">
        <v>0</v>
      </c>
      <c r="H249" s="55">
        <v>0</v>
      </c>
      <c r="I249" s="51">
        <f t="shared" si="20"/>
        <v>98</v>
      </c>
      <c r="J249" s="66">
        <v>33</v>
      </c>
    </row>
    <row r="250" spans="2:10" x14ac:dyDescent="0.25">
      <c r="B250" s="65">
        <v>42353</v>
      </c>
      <c r="C250" s="252"/>
      <c r="D250" s="26">
        <v>54</v>
      </c>
      <c r="E250" s="55">
        <v>13</v>
      </c>
      <c r="F250" s="55">
        <v>0</v>
      </c>
      <c r="G250" s="55">
        <v>2</v>
      </c>
      <c r="H250" s="55">
        <v>5</v>
      </c>
      <c r="I250" s="51">
        <f t="shared" si="20"/>
        <v>74</v>
      </c>
      <c r="J250" s="66">
        <v>37</v>
      </c>
    </row>
    <row r="251" spans="2:10" x14ac:dyDescent="0.25">
      <c r="B251" s="59">
        <v>42354</v>
      </c>
      <c r="C251" s="249"/>
      <c r="D251" s="56">
        <v>48</v>
      </c>
      <c r="E251" s="48">
        <v>14</v>
      </c>
      <c r="F251" s="48">
        <v>0</v>
      </c>
      <c r="G251" s="48">
        <v>0</v>
      </c>
      <c r="H251" s="48">
        <v>0</v>
      </c>
      <c r="I251" s="52">
        <f t="shared" ref="I251:I256" si="21">SUM(D251+E251+F251+G251+H251)</f>
        <v>62</v>
      </c>
      <c r="J251" s="60">
        <v>21</v>
      </c>
    </row>
    <row r="252" spans="2:10" x14ac:dyDescent="0.25">
      <c r="B252" s="59">
        <v>42355</v>
      </c>
      <c r="C252" s="249"/>
      <c r="D252" s="56">
        <v>51</v>
      </c>
      <c r="E252" s="57">
        <v>10</v>
      </c>
      <c r="F252" s="57">
        <v>0</v>
      </c>
      <c r="G252" s="57">
        <v>0</v>
      </c>
      <c r="H252" s="57">
        <v>0</v>
      </c>
      <c r="I252" s="52">
        <f t="shared" si="21"/>
        <v>61</v>
      </c>
      <c r="J252" s="61">
        <v>20</v>
      </c>
    </row>
    <row r="253" spans="2:10" ht="15.75" thickBot="1" x14ac:dyDescent="0.3">
      <c r="B253" s="149">
        <v>42356</v>
      </c>
      <c r="C253" s="250"/>
      <c r="D253" s="157">
        <v>44</v>
      </c>
      <c r="E253" s="131">
        <v>11</v>
      </c>
      <c r="F253" s="131">
        <v>0</v>
      </c>
      <c r="G253" s="131">
        <v>1</v>
      </c>
      <c r="H253" s="131">
        <v>0</v>
      </c>
      <c r="I253" s="146">
        <f t="shared" si="21"/>
        <v>56</v>
      </c>
      <c r="J253" s="152">
        <v>19</v>
      </c>
    </row>
    <row r="254" spans="2:10" ht="15.75" thickTop="1" x14ac:dyDescent="0.25">
      <c r="B254" s="153">
        <v>42359</v>
      </c>
      <c r="C254" s="251"/>
      <c r="D254" s="134">
        <v>59</v>
      </c>
      <c r="E254" s="154">
        <v>14</v>
      </c>
      <c r="F254" s="154">
        <v>0</v>
      </c>
      <c r="G254" s="154">
        <v>2</v>
      </c>
      <c r="H254" s="154">
        <v>6</v>
      </c>
      <c r="I254" s="145">
        <f t="shared" si="21"/>
        <v>81</v>
      </c>
      <c r="J254" s="155">
        <v>16</v>
      </c>
    </row>
    <row r="255" spans="2:10" x14ac:dyDescent="0.25">
      <c r="B255" s="65">
        <v>42360</v>
      </c>
      <c r="C255" s="252"/>
      <c r="D255" s="26">
        <v>54</v>
      </c>
      <c r="E255" s="55">
        <v>8</v>
      </c>
      <c r="F255" s="55">
        <v>0</v>
      </c>
      <c r="G255" s="55">
        <v>0</v>
      </c>
      <c r="H255" s="55">
        <v>2</v>
      </c>
      <c r="I255" s="51">
        <f t="shared" si="21"/>
        <v>64</v>
      </c>
      <c r="J255" s="66">
        <v>13</v>
      </c>
    </row>
    <row r="256" spans="2:10" x14ac:dyDescent="0.25">
      <c r="B256" s="59">
        <v>42361</v>
      </c>
      <c r="C256" s="249"/>
      <c r="D256" s="56">
        <v>29</v>
      </c>
      <c r="E256" s="48">
        <v>8</v>
      </c>
      <c r="F256" s="48">
        <v>0</v>
      </c>
      <c r="G256" s="48">
        <v>0</v>
      </c>
      <c r="H256" s="48">
        <v>0</v>
      </c>
      <c r="I256" s="52">
        <f t="shared" si="21"/>
        <v>37</v>
      </c>
      <c r="J256" s="60">
        <v>12</v>
      </c>
    </row>
    <row r="257" spans="2:10" x14ac:dyDescent="0.25">
      <c r="B257" s="297">
        <v>42362</v>
      </c>
      <c r="C257" s="298"/>
      <c r="D257" s="299"/>
      <c r="E257" s="300"/>
      <c r="F257" s="300"/>
      <c r="G257" s="300"/>
      <c r="H257" s="300"/>
      <c r="I257" s="301"/>
      <c r="J257" s="302"/>
    </row>
    <row r="258" spans="2:10" ht="15.75" thickBot="1" x14ac:dyDescent="0.3">
      <c r="B258" s="308">
        <v>42363</v>
      </c>
      <c r="C258" s="303"/>
      <c r="D258" s="304"/>
      <c r="E258" s="305"/>
      <c r="F258" s="305"/>
      <c r="G258" s="305"/>
      <c r="H258" s="305"/>
      <c r="I258" s="306"/>
      <c r="J258" s="307"/>
    </row>
    <row r="259" spans="2:10" ht="15.75" thickTop="1" x14ac:dyDescent="0.25">
      <c r="B259" s="153">
        <v>42366</v>
      </c>
      <c r="C259" s="251"/>
      <c r="D259" s="134">
        <v>34</v>
      </c>
      <c r="E259" s="154">
        <v>9</v>
      </c>
      <c r="F259" s="154">
        <v>0</v>
      </c>
      <c r="G259" s="154">
        <v>1</v>
      </c>
      <c r="H259" s="154">
        <v>0</v>
      </c>
      <c r="I259" s="145">
        <f t="shared" ref="I259:I262" si="22">SUM(D259+E259+F259+G259+H259)</f>
        <v>44</v>
      </c>
      <c r="J259" s="155">
        <v>11</v>
      </c>
    </row>
    <row r="260" spans="2:10" x14ac:dyDescent="0.25">
      <c r="B260" s="65">
        <v>42367</v>
      </c>
      <c r="C260" s="252"/>
      <c r="D260" s="26">
        <v>46</v>
      </c>
      <c r="E260" s="55">
        <v>4</v>
      </c>
      <c r="F260" s="55">
        <v>0</v>
      </c>
      <c r="G260" s="55">
        <v>13</v>
      </c>
      <c r="H260" s="55">
        <v>0</v>
      </c>
      <c r="I260" s="51">
        <f t="shared" si="22"/>
        <v>63</v>
      </c>
      <c r="J260" s="66">
        <v>16</v>
      </c>
    </row>
    <row r="261" spans="2:10" x14ac:dyDescent="0.25">
      <c r="B261" s="65">
        <v>42368</v>
      </c>
      <c r="C261" s="249"/>
      <c r="D261" s="56">
        <v>33</v>
      </c>
      <c r="E261" s="48">
        <v>4</v>
      </c>
      <c r="F261" s="48">
        <v>0</v>
      </c>
      <c r="G261" s="48">
        <v>0</v>
      </c>
      <c r="H261" s="48">
        <v>0</v>
      </c>
      <c r="I261" s="52">
        <f t="shared" si="22"/>
        <v>37</v>
      </c>
      <c r="J261" s="60">
        <v>12</v>
      </c>
    </row>
    <row r="262" spans="2:10" ht="15.75" thickBot="1" x14ac:dyDescent="0.3">
      <c r="B262" s="309">
        <v>42369</v>
      </c>
      <c r="C262" s="255"/>
      <c r="D262" s="63">
        <v>7</v>
      </c>
      <c r="E262" s="310">
        <v>1</v>
      </c>
      <c r="F262" s="310">
        <v>0</v>
      </c>
      <c r="G262" s="310">
        <v>0</v>
      </c>
      <c r="H262" s="310">
        <v>0</v>
      </c>
      <c r="I262" s="53">
        <f t="shared" si="22"/>
        <v>8</v>
      </c>
      <c r="J262" s="311">
        <v>3</v>
      </c>
    </row>
  </sheetData>
  <sheetProtection selectLockedCells="1" selectUnlockedCells="1"/>
  <pageMargins left="0.7" right="0.7" top="0.75" bottom="0.75" header="0.51180555555555551" footer="0.51180555555555551"/>
  <pageSetup paperSize="9" firstPageNumber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73"/>
  <sheetViews>
    <sheetView workbookViewId="0">
      <pane ySplit="1" topLeftCell="A255" activePane="bottomLeft" state="frozen"/>
      <selection pane="bottomLeft" activeCell="I1" sqref="I1:I1048576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customWidth="1"/>
    <col min="11" max="13" width="14.7109375" style="314" customWidth="1"/>
    <col min="14" max="14" width="9.140625" customWidth="1"/>
    <col min="15" max="15" width="21.42578125" customWidth="1"/>
  </cols>
  <sheetData>
    <row r="1" spans="1:15" ht="111" customHeight="1" thickBot="1" x14ac:dyDescent="0.25">
      <c r="A1" s="347" t="s">
        <v>54</v>
      </c>
      <c r="B1" s="347" t="s">
        <v>43</v>
      </c>
      <c r="C1" s="348" t="s">
        <v>41</v>
      </c>
      <c r="D1" s="348" t="s">
        <v>63</v>
      </c>
      <c r="E1" s="349" t="s">
        <v>64</v>
      </c>
      <c r="F1" s="348" t="s">
        <v>42</v>
      </c>
      <c r="G1" s="348" t="s">
        <v>45</v>
      </c>
      <c r="H1" s="348" t="s">
        <v>65</v>
      </c>
      <c r="I1" s="349" t="s">
        <v>66</v>
      </c>
      <c r="J1" s="446" t="s">
        <v>69</v>
      </c>
      <c r="K1" s="348" t="s">
        <v>61</v>
      </c>
      <c r="L1" s="348" t="s">
        <v>67</v>
      </c>
      <c r="M1" s="447"/>
      <c r="N1" s="615" t="s">
        <v>57</v>
      </c>
      <c r="O1" s="616"/>
    </row>
    <row r="2" spans="1:15" ht="15.75" thickBot="1" x14ac:dyDescent="0.3">
      <c r="A2" s="612" t="s">
        <v>47</v>
      </c>
      <c r="B2" s="369">
        <v>42370</v>
      </c>
      <c r="C2" s="346"/>
      <c r="D2" s="326"/>
      <c r="E2" s="326"/>
      <c r="F2" s="326"/>
      <c r="G2" s="326"/>
      <c r="H2" s="345"/>
      <c r="I2" s="359"/>
      <c r="J2" s="359"/>
      <c r="K2" s="421"/>
      <c r="L2" s="421"/>
      <c r="N2" s="393"/>
      <c r="O2" t="s">
        <v>44</v>
      </c>
    </row>
    <row r="3" spans="1:15" ht="16.5" thickTop="1" thickBot="1" x14ac:dyDescent="0.3">
      <c r="A3" s="613"/>
      <c r="B3" s="370">
        <v>42373</v>
      </c>
      <c r="C3" s="313">
        <f>SUM(D3+E3)</f>
        <v>59</v>
      </c>
      <c r="D3" s="313">
        <v>50</v>
      </c>
      <c r="E3" s="313">
        <v>9</v>
      </c>
      <c r="F3" s="313">
        <v>0</v>
      </c>
      <c r="G3" s="313">
        <v>0</v>
      </c>
      <c r="H3" s="453">
        <f>SUM(D3+E3)</f>
        <v>59</v>
      </c>
      <c r="I3" s="356">
        <v>15</v>
      </c>
      <c r="J3" s="356"/>
      <c r="K3" s="422">
        <v>0</v>
      </c>
      <c r="L3" s="422"/>
      <c r="N3" s="383"/>
    </row>
    <row r="4" spans="1:15" ht="16.5" thickTop="1" thickBot="1" x14ac:dyDescent="0.3">
      <c r="A4" s="613"/>
      <c r="B4" s="371">
        <v>42374</v>
      </c>
      <c r="C4" s="313">
        <f t="shared" ref="C4:C17" si="0">SUM(D4+E4)</f>
        <v>43</v>
      </c>
      <c r="D4" s="312">
        <v>33</v>
      </c>
      <c r="E4" s="312">
        <v>10</v>
      </c>
      <c r="F4" s="312">
        <v>0</v>
      </c>
      <c r="G4" s="312">
        <v>0</v>
      </c>
      <c r="H4" s="453">
        <f>SUM(D4+E4+K4+F4+G4)</f>
        <v>43</v>
      </c>
      <c r="I4" s="350">
        <v>11</v>
      </c>
      <c r="J4" s="350"/>
      <c r="K4" s="423">
        <v>0</v>
      </c>
      <c r="L4" s="423"/>
      <c r="N4" s="383"/>
      <c r="O4" t="s">
        <v>55</v>
      </c>
    </row>
    <row r="5" spans="1:15" ht="15.75" thickTop="1" x14ac:dyDescent="0.25">
      <c r="A5" s="613"/>
      <c r="B5" s="372">
        <v>42375</v>
      </c>
      <c r="C5" s="318">
        <f t="shared" si="0"/>
        <v>0</v>
      </c>
      <c r="D5" s="315"/>
      <c r="E5" s="315"/>
      <c r="F5" s="315"/>
      <c r="G5" s="315"/>
      <c r="H5" s="317"/>
      <c r="I5" s="353"/>
      <c r="J5" s="353"/>
      <c r="K5" s="424"/>
      <c r="L5" s="424"/>
    </row>
    <row r="6" spans="1:15" ht="15" x14ac:dyDescent="0.25">
      <c r="A6" s="613"/>
      <c r="B6" s="371">
        <v>42376</v>
      </c>
      <c r="C6" s="313">
        <f t="shared" si="0"/>
        <v>77</v>
      </c>
      <c r="D6" s="312">
        <v>62</v>
      </c>
      <c r="E6" s="312">
        <v>15</v>
      </c>
      <c r="F6" s="312">
        <v>0</v>
      </c>
      <c r="G6" s="312">
        <v>0</v>
      </c>
      <c r="H6" s="453">
        <f t="shared" ref="H6:H22" si="1">SUM(D6+E6+K6+F6+G6)</f>
        <v>77</v>
      </c>
      <c r="I6" s="350">
        <v>20</v>
      </c>
      <c r="J6" s="350"/>
      <c r="K6" s="423">
        <v>0</v>
      </c>
      <c r="L6" s="423"/>
      <c r="N6" s="384"/>
      <c r="O6" t="s">
        <v>56</v>
      </c>
    </row>
    <row r="7" spans="1:15" ht="15.75" thickBot="1" x14ac:dyDescent="0.3">
      <c r="A7" s="613"/>
      <c r="B7" s="373">
        <v>42377</v>
      </c>
      <c r="C7" s="316">
        <f t="shared" si="0"/>
        <v>57</v>
      </c>
      <c r="D7" s="316">
        <v>49</v>
      </c>
      <c r="E7" s="316">
        <v>8</v>
      </c>
      <c r="F7" s="316">
        <v>0</v>
      </c>
      <c r="G7" s="316">
        <v>0</v>
      </c>
      <c r="H7" s="449">
        <f t="shared" si="1"/>
        <v>57</v>
      </c>
      <c r="I7" s="351">
        <v>19</v>
      </c>
      <c r="J7" s="351"/>
      <c r="K7" s="425">
        <v>0</v>
      </c>
      <c r="L7" s="425"/>
    </row>
    <row r="8" spans="1:15" ht="15.75" thickTop="1" x14ac:dyDescent="0.25">
      <c r="A8" s="613"/>
      <c r="B8" s="370">
        <v>42380</v>
      </c>
      <c r="C8" s="313">
        <f t="shared" si="0"/>
        <v>76</v>
      </c>
      <c r="D8" s="313">
        <v>56</v>
      </c>
      <c r="E8" s="313">
        <v>20</v>
      </c>
      <c r="F8" s="313">
        <v>0</v>
      </c>
      <c r="G8" s="313">
        <v>0</v>
      </c>
      <c r="H8" s="453">
        <f t="shared" si="1"/>
        <v>76</v>
      </c>
      <c r="I8" s="356">
        <v>15</v>
      </c>
      <c r="J8" s="356"/>
      <c r="K8" s="422">
        <v>0</v>
      </c>
      <c r="L8" s="422"/>
    </row>
    <row r="9" spans="1:15" ht="15" x14ac:dyDescent="0.25">
      <c r="A9" s="613"/>
      <c r="B9" s="371">
        <v>42381</v>
      </c>
      <c r="C9" s="313">
        <f t="shared" si="0"/>
        <v>42</v>
      </c>
      <c r="D9" s="312">
        <v>39</v>
      </c>
      <c r="E9" s="312">
        <v>3</v>
      </c>
      <c r="F9" s="312">
        <v>0</v>
      </c>
      <c r="G9" s="312">
        <v>0</v>
      </c>
      <c r="H9" s="453">
        <f t="shared" si="1"/>
        <v>42</v>
      </c>
      <c r="I9" s="350">
        <v>8</v>
      </c>
      <c r="J9" s="350"/>
      <c r="K9" s="423">
        <v>0</v>
      </c>
      <c r="L9" s="423"/>
    </row>
    <row r="10" spans="1:15" ht="15" x14ac:dyDescent="0.25">
      <c r="A10" s="613"/>
      <c r="B10" s="371">
        <v>42382</v>
      </c>
      <c r="C10" s="313">
        <f t="shared" si="0"/>
        <v>71</v>
      </c>
      <c r="D10" s="312">
        <v>60</v>
      </c>
      <c r="E10" s="312">
        <v>11</v>
      </c>
      <c r="F10" s="312">
        <v>0</v>
      </c>
      <c r="G10" s="312">
        <v>0</v>
      </c>
      <c r="H10" s="453">
        <f t="shared" si="1"/>
        <v>71</v>
      </c>
      <c r="I10" s="350">
        <v>14</v>
      </c>
      <c r="J10" s="350"/>
      <c r="K10" s="423">
        <v>0</v>
      </c>
      <c r="L10" s="423"/>
    </row>
    <row r="11" spans="1:15" ht="15" x14ac:dyDescent="0.25">
      <c r="A11" s="613"/>
      <c r="B11" s="371">
        <v>42383</v>
      </c>
      <c r="C11" s="313">
        <f t="shared" si="0"/>
        <v>89</v>
      </c>
      <c r="D11" s="312">
        <v>72</v>
      </c>
      <c r="E11" s="312">
        <v>17</v>
      </c>
      <c r="F11" s="312">
        <v>1</v>
      </c>
      <c r="G11" s="312">
        <v>0</v>
      </c>
      <c r="H11" s="453">
        <f t="shared" si="1"/>
        <v>90</v>
      </c>
      <c r="I11" s="350">
        <v>18</v>
      </c>
      <c r="J11" s="350"/>
      <c r="K11" s="423">
        <v>0</v>
      </c>
      <c r="L11" s="423"/>
    </row>
    <row r="12" spans="1:15" ht="15.75" thickBot="1" x14ac:dyDescent="0.3">
      <c r="A12" s="613"/>
      <c r="B12" s="373">
        <v>42384</v>
      </c>
      <c r="C12" s="316">
        <f t="shared" si="0"/>
        <v>68</v>
      </c>
      <c r="D12" s="316">
        <v>42</v>
      </c>
      <c r="E12" s="316">
        <v>26</v>
      </c>
      <c r="F12" s="316">
        <v>0</v>
      </c>
      <c r="G12" s="316">
        <v>0</v>
      </c>
      <c r="H12" s="449">
        <f t="shared" si="1"/>
        <v>68</v>
      </c>
      <c r="I12" s="351">
        <v>17</v>
      </c>
      <c r="J12" s="351"/>
      <c r="K12" s="425">
        <v>0</v>
      </c>
      <c r="L12" s="425"/>
    </row>
    <row r="13" spans="1:15" ht="15.75" thickTop="1" x14ac:dyDescent="0.25">
      <c r="A13" s="613"/>
      <c r="B13" s="370">
        <v>42387</v>
      </c>
      <c r="C13" s="313">
        <f t="shared" si="0"/>
        <v>103</v>
      </c>
      <c r="D13" s="313">
        <v>80</v>
      </c>
      <c r="E13" s="313">
        <v>23</v>
      </c>
      <c r="F13" s="313">
        <v>0</v>
      </c>
      <c r="G13" s="313">
        <v>0</v>
      </c>
      <c r="H13" s="453">
        <f t="shared" si="1"/>
        <v>103</v>
      </c>
      <c r="I13" s="356">
        <v>26</v>
      </c>
      <c r="J13" s="356"/>
      <c r="K13" s="422">
        <v>0</v>
      </c>
      <c r="L13" s="422"/>
    </row>
    <row r="14" spans="1:15" ht="15" x14ac:dyDescent="0.25">
      <c r="A14" s="613"/>
      <c r="B14" s="371">
        <v>42388</v>
      </c>
      <c r="C14" s="313">
        <f t="shared" si="0"/>
        <v>70</v>
      </c>
      <c r="D14" s="312">
        <v>61</v>
      </c>
      <c r="E14" s="312">
        <v>9</v>
      </c>
      <c r="F14" s="312">
        <v>0</v>
      </c>
      <c r="G14" s="312">
        <v>0</v>
      </c>
      <c r="H14" s="453">
        <f t="shared" si="1"/>
        <v>70</v>
      </c>
      <c r="I14" s="350">
        <v>23</v>
      </c>
      <c r="J14" s="350"/>
      <c r="K14" s="423">
        <v>0</v>
      </c>
      <c r="L14" s="423"/>
    </row>
    <row r="15" spans="1:15" ht="15" x14ac:dyDescent="0.25">
      <c r="A15" s="613"/>
      <c r="B15" s="371">
        <v>42389</v>
      </c>
      <c r="C15" s="313">
        <f t="shared" si="0"/>
        <v>83</v>
      </c>
      <c r="D15" s="312">
        <v>70</v>
      </c>
      <c r="E15" s="312">
        <v>13</v>
      </c>
      <c r="F15" s="312">
        <v>0</v>
      </c>
      <c r="G15" s="312">
        <v>0</v>
      </c>
      <c r="H15" s="453">
        <f t="shared" si="1"/>
        <v>83</v>
      </c>
      <c r="I15" s="350">
        <v>21</v>
      </c>
      <c r="J15" s="350"/>
      <c r="K15" s="423">
        <v>0</v>
      </c>
      <c r="L15" s="423"/>
    </row>
    <row r="16" spans="1:15" ht="15" x14ac:dyDescent="0.25">
      <c r="A16" s="613"/>
      <c r="B16" s="371">
        <v>42390</v>
      </c>
      <c r="C16" s="313">
        <f t="shared" si="0"/>
        <v>83</v>
      </c>
      <c r="D16" s="312">
        <v>67</v>
      </c>
      <c r="E16" s="312">
        <v>16</v>
      </c>
      <c r="F16" s="312">
        <v>1</v>
      </c>
      <c r="G16" s="312">
        <v>0</v>
      </c>
      <c r="H16" s="453">
        <f t="shared" si="1"/>
        <v>84</v>
      </c>
      <c r="I16" s="350">
        <v>21</v>
      </c>
      <c r="J16" s="350"/>
      <c r="K16" s="423">
        <v>0</v>
      </c>
      <c r="L16" s="423"/>
    </row>
    <row r="17" spans="1:12" ht="15.75" thickBot="1" x14ac:dyDescent="0.3">
      <c r="A17" s="613"/>
      <c r="B17" s="373">
        <v>42391</v>
      </c>
      <c r="C17" s="316">
        <f t="shared" si="0"/>
        <v>56</v>
      </c>
      <c r="D17" s="316">
        <v>47</v>
      </c>
      <c r="E17" s="316">
        <v>9</v>
      </c>
      <c r="F17" s="316">
        <v>0</v>
      </c>
      <c r="G17" s="316">
        <v>0</v>
      </c>
      <c r="H17" s="449">
        <f t="shared" si="1"/>
        <v>56</v>
      </c>
      <c r="I17" s="351">
        <v>14</v>
      </c>
      <c r="J17" s="351"/>
      <c r="K17" s="425">
        <v>0</v>
      </c>
      <c r="L17" s="425"/>
    </row>
    <row r="18" spans="1:12" ht="15.75" thickTop="1" x14ac:dyDescent="0.25">
      <c r="A18" s="613"/>
      <c r="B18" s="389">
        <v>42394</v>
      </c>
      <c r="C18" s="344">
        <f t="shared" ref="C18:C38" si="2">SUM(D18+E18)</f>
        <v>131</v>
      </c>
      <c r="D18" s="344">
        <v>107</v>
      </c>
      <c r="E18" s="344">
        <v>24</v>
      </c>
      <c r="F18" s="344">
        <v>2</v>
      </c>
      <c r="G18" s="344">
        <v>0</v>
      </c>
      <c r="H18" s="450">
        <f t="shared" si="1"/>
        <v>133</v>
      </c>
      <c r="I18" s="357">
        <v>26</v>
      </c>
      <c r="J18" s="357"/>
      <c r="K18" s="426">
        <v>0</v>
      </c>
      <c r="L18" s="426"/>
    </row>
    <row r="19" spans="1:12" ht="15" x14ac:dyDescent="0.25">
      <c r="A19" s="613"/>
      <c r="B19" s="390">
        <v>42395</v>
      </c>
      <c r="C19" s="312">
        <f t="shared" si="2"/>
        <v>84</v>
      </c>
      <c r="D19" s="312">
        <v>73</v>
      </c>
      <c r="E19" s="312">
        <v>11</v>
      </c>
      <c r="F19" s="312">
        <v>2</v>
      </c>
      <c r="G19" s="312">
        <v>5</v>
      </c>
      <c r="H19" s="448">
        <f t="shared" si="1"/>
        <v>91</v>
      </c>
      <c r="I19" s="350">
        <v>23</v>
      </c>
      <c r="J19" s="350"/>
      <c r="K19" s="423">
        <v>0</v>
      </c>
      <c r="L19" s="423"/>
    </row>
    <row r="20" spans="1:12" ht="15" x14ac:dyDescent="0.25">
      <c r="A20" s="613"/>
      <c r="B20" s="391">
        <v>42396</v>
      </c>
      <c r="C20" s="313">
        <f t="shared" si="2"/>
        <v>118</v>
      </c>
      <c r="D20" s="313">
        <v>83</v>
      </c>
      <c r="E20" s="313">
        <v>35</v>
      </c>
      <c r="F20" s="313">
        <v>0</v>
      </c>
      <c r="G20" s="313">
        <v>0</v>
      </c>
      <c r="H20" s="453">
        <f t="shared" si="1"/>
        <v>118</v>
      </c>
      <c r="I20" s="356">
        <v>21</v>
      </c>
      <c r="J20" s="356"/>
      <c r="K20" s="422">
        <v>0</v>
      </c>
      <c r="L20" s="422"/>
    </row>
    <row r="21" spans="1:12" ht="15" x14ac:dyDescent="0.25">
      <c r="A21" s="613"/>
      <c r="B21" s="390">
        <v>42397</v>
      </c>
      <c r="C21" s="313">
        <f t="shared" si="2"/>
        <v>62</v>
      </c>
      <c r="D21" s="312">
        <v>55</v>
      </c>
      <c r="E21" s="312">
        <v>7</v>
      </c>
      <c r="F21" s="312">
        <v>0</v>
      </c>
      <c r="G21" s="312">
        <v>0</v>
      </c>
      <c r="H21" s="453">
        <f t="shared" si="1"/>
        <v>62</v>
      </c>
      <c r="I21" s="350">
        <v>21</v>
      </c>
      <c r="J21" s="350"/>
      <c r="K21" s="423">
        <v>0</v>
      </c>
      <c r="L21" s="423"/>
    </row>
    <row r="22" spans="1:12" ht="15.75" thickBot="1" x14ac:dyDescent="0.3">
      <c r="A22" s="613"/>
      <c r="B22" s="392">
        <v>42398</v>
      </c>
      <c r="C22" s="316">
        <f t="shared" si="2"/>
        <v>51</v>
      </c>
      <c r="D22" s="316">
        <v>47</v>
      </c>
      <c r="E22" s="316">
        <v>4</v>
      </c>
      <c r="F22" s="316">
        <v>0</v>
      </c>
      <c r="G22" s="316">
        <v>0</v>
      </c>
      <c r="H22" s="449">
        <f t="shared" si="1"/>
        <v>51</v>
      </c>
      <c r="I22" s="351">
        <v>14</v>
      </c>
      <c r="J22" s="351"/>
      <c r="K22" s="425">
        <v>0</v>
      </c>
      <c r="L22" s="425"/>
    </row>
    <row r="23" spans="1:12" ht="16.5" thickTop="1" thickBot="1" x14ac:dyDescent="0.3">
      <c r="A23" s="613" t="s">
        <v>46</v>
      </c>
      <c r="B23" s="385"/>
      <c r="C23" s="386"/>
      <c r="D23" s="386"/>
      <c r="E23" s="386"/>
      <c r="F23" s="386"/>
      <c r="G23" s="386"/>
      <c r="H23" s="387"/>
      <c r="I23" s="388"/>
      <c r="J23" s="388"/>
      <c r="K23" s="427"/>
      <c r="L23" s="427"/>
    </row>
    <row r="24" spans="1:12" ht="15" x14ac:dyDescent="0.25">
      <c r="A24" s="613"/>
      <c r="B24" s="370">
        <v>42401</v>
      </c>
      <c r="C24" s="313">
        <f t="shared" si="2"/>
        <v>51</v>
      </c>
      <c r="D24" s="313">
        <v>37</v>
      </c>
      <c r="E24" s="313">
        <v>14</v>
      </c>
      <c r="F24" s="313">
        <v>0</v>
      </c>
      <c r="G24" s="313">
        <v>0</v>
      </c>
      <c r="H24" s="453">
        <f t="shared" ref="H24:H44" si="3">SUM(D24+E24+K24+F24+G24)</f>
        <v>51</v>
      </c>
      <c r="I24" s="356">
        <v>16</v>
      </c>
      <c r="J24" s="356"/>
      <c r="K24" s="422">
        <v>0</v>
      </c>
      <c r="L24" s="422"/>
    </row>
    <row r="25" spans="1:12" ht="15" x14ac:dyDescent="0.25">
      <c r="A25" s="613"/>
      <c r="B25" s="370">
        <v>42402</v>
      </c>
      <c r="C25" s="313">
        <f t="shared" si="2"/>
        <v>22</v>
      </c>
      <c r="D25" s="312">
        <v>16</v>
      </c>
      <c r="E25" s="312">
        <v>6</v>
      </c>
      <c r="F25" s="312">
        <v>1</v>
      </c>
      <c r="G25" s="312">
        <v>0</v>
      </c>
      <c r="H25" s="453">
        <f t="shared" si="3"/>
        <v>23</v>
      </c>
      <c r="I25" s="350">
        <v>16</v>
      </c>
      <c r="J25" s="350"/>
      <c r="K25" s="423">
        <v>0</v>
      </c>
      <c r="L25" s="423"/>
    </row>
    <row r="26" spans="1:12" ht="15" x14ac:dyDescent="0.25">
      <c r="A26" s="613"/>
      <c r="B26" s="370">
        <v>42403</v>
      </c>
      <c r="C26" s="313">
        <f t="shared" si="2"/>
        <v>29</v>
      </c>
      <c r="D26" s="312">
        <v>14</v>
      </c>
      <c r="E26" s="312">
        <v>15</v>
      </c>
      <c r="F26" s="312">
        <v>1</v>
      </c>
      <c r="G26" s="312">
        <v>0</v>
      </c>
      <c r="H26" s="453">
        <f t="shared" si="3"/>
        <v>30</v>
      </c>
      <c r="I26" s="350">
        <v>16</v>
      </c>
      <c r="J26" s="350"/>
      <c r="K26" s="423">
        <v>0</v>
      </c>
      <c r="L26" s="423"/>
    </row>
    <row r="27" spans="1:12" ht="15" x14ac:dyDescent="0.25">
      <c r="A27" s="613"/>
      <c r="B27" s="370">
        <v>42404</v>
      </c>
      <c r="C27" s="313">
        <f t="shared" si="2"/>
        <v>27</v>
      </c>
      <c r="D27" s="312">
        <v>15</v>
      </c>
      <c r="E27" s="312">
        <v>12</v>
      </c>
      <c r="F27" s="312">
        <v>0</v>
      </c>
      <c r="G27" s="312">
        <v>0</v>
      </c>
      <c r="H27" s="453">
        <f t="shared" si="3"/>
        <v>27</v>
      </c>
      <c r="I27" s="350">
        <v>23</v>
      </c>
      <c r="J27" s="350"/>
      <c r="K27" s="423">
        <v>0</v>
      </c>
      <c r="L27" s="423"/>
    </row>
    <row r="28" spans="1:12" ht="15.75" thickBot="1" x14ac:dyDescent="0.3">
      <c r="A28" s="613"/>
      <c r="B28" s="373">
        <v>42405</v>
      </c>
      <c r="C28" s="316">
        <f t="shared" si="2"/>
        <v>28</v>
      </c>
      <c r="D28" s="316">
        <v>13</v>
      </c>
      <c r="E28" s="316">
        <v>15</v>
      </c>
      <c r="F28" s="316">
        <v>2</v>
      </c>
      <c r="G28" s="316">
        <v>0</v>
      </c>
      <c r="H28" s="449">
        <f t="shared" si="3"/>
        <v>30</v>
      </c>
      <c r="I28" s="351">
        <v>14</v>
      </c>
      <c r="J28" s="351"/>
      <c r="K28" s="425">
        <v>0</v>
      </c>
      <c r="L28" s="425"/>
    </row>
    <row r="29" spans="1:12" ht="15.75" thickTop="1" x14ac:dyDescent="0.25">
      <c r="A29" s="613"/>
      <c r="B29" s="370">
        <v>42408</v>
      </c>
      <c r="C29" s="313">
        <f t="shared" si="2"/>
        <v>62</v>
      </c>
      <c r="D29" s="313">
        <v>51</v>
      </c>
      <c r="E29" s="313">
        <v>11</v>
      </c>
      <c r="F29" s="313">
        <v>0</v>
      </c>
      <c r="G29" s="313">
        <v>0</v>
      </c>
      <c r="H29" s="453">
        <f t="shared" si="3"/>
        <v>62</v>
      </c>
      <c r="I29" s="356">
        <v>15</v>
      </c>
      <c r="J29" s="356"/>
      <c r="K29" s="422">
        <v>0</v>
      </c>
      <c r="L29" s="422"/>
    </row>
    <row r="30" spans="1:12" ht="15" x14ac:dyDescent="0.25">
      <c r="A30" s="613"/>
      <c r="B30" s="370">
        <v>42409</v>
      </c>
      <c r="C30" s="313">
        <f t="shared" si="2"/>
        <v>36</v>
      </c>
      <c r="D30" s="312">
        <v>31</v>
      </c>
      <c r="E30" s="312">
        <v>5</v>
      </c>
      <c r="F30" s="312">
        <v>0</v>
      </c>
      <c r="G30" s="312">
        <v>0</v>
      </c>
      <c r="H30" s="453">
        <f t="shared" si="3"/>
        <v>36</v>
      </c>
      <c r="I30" s="350">
        <v>9</v>
      </c>
      <c r="J30" s="350"/>
      <c r="K30" s="423">
        <v>0</v>
      </c>
      <c r="L30" s="423"/>
    </row>
    <row r="31" spans="1:12" ht="15" x14ac:dyDescent="0.25">
      <c r="A31" s="613"/>
      <c r="B31" s="370">
        <v>42410</v>
      </c>
      <c r="C31" s="313">
        <f t="shared" si="2"/>
        <v>54</v>
      </c>
      <c r="D31" s="312">
        <v>50</v>
      </c>
      <c r="E31" s="312">
        <v>4</v>
      </c>
      <c r="F31" s="312">
        <v>0</v>
      </c>
      <c r="G31" s="312">
        <v>0</v>
      </c>
      <c r="H31" s="453">
        <f t="shared" si="3"/>
        <v>54</v>
      </c>
      <c r="I31" s="350">
        <v>14</v>
      </c>
      <c r="J31" s="350"/>
      <c r="K31" s="423">
        <v>0</v>
      </c>
      <c r="L31" s="423"/>
    </row>
    <row r="32" spans="1:12" ht="15" x14ac:dyDescent="0.25">
      <c r="A32" s="613"/>
      <c r="B32" s="370">
        <v>42411</v>
      </c>
      <c r="C32" s="313">
        <f t="shared" si="2"/>
        <v>57</v>
      </c>
      <c r="D32" s="312">
        <v>45</v>
      </c>
      <c r="E32" s="312">
        <v>12</v>
      </c>
      <c r="F32" s="312">
        <v>0</v>
      </c>
      <c r="G32" s="312">
        <v>0</v>
      </c>
      <c r="H32" s="453">
        <f t="shared" si="3"/>
        <v>57</v>
      </c>
      <c r="I32" s="350">
        <v>12</v>
      </c>
      <c r="J32" s="350"/>
      <c r="K32" s="423">
        <v>0</v>
      </c>
      <c r="L32" s="423"/>
    </row>
    <row r="33" spans="1:12" ht="15.75" thickBot="1" x14ac:dyDescent="0.3">
      <c r="A33" s="613"/>
      <c r="B33" s="373">
        <v>42412</v>
      </c>
      <c r="C33" s="316">
        <f t="shared" si="2"/>
        <v>58</v>
      </c>
      <c r="D33" s="316">
        <v>46</v>
      </c>
      <c r="E33" s="316">
        <v>12</v>
      </c>
      <c r="F33" s="316">
        <v>0</v>
      </c>
      <c r="G33" s="316">
        <v>0</v>
      </c>
      <c r="H33" s="449">
        <f t="shared" si="3"/>
        <v>58</v>
      </c>
      <c r="I33" s="351">
        <v>15</v>
      </c>
      <c r="J33" s="351"/>
      <c r="K33" s="425">
        <v>0</v>
      </c>
      <c r="L33" s="425"/>
    </row>
    <row r="34" spans="1:12" ht="15.75" thickTop="1" x14ac:dyDescent="0.25">
      <c r="A34" s="613"/>
      <c r="B34" s="370">
        <v>42415</v>
      </c>
      <c r="C34" s="313">
        <f t="shared" si="2"/>
        <v>56</v>
      </c>
      <c r="D34" s="313">
        <v>47</v>
      </c>
      <c r="E34" s="313">
        <v>9</v>
      </c>
      <c r="F34" s="313">
        <v>0</v>
      </c>
      <c r="G34" s="313">
        <v>0</v>
      </c>
      <c r="H34" s="453">
        <f t="shared" si="3"/>
        <v>56</v>
      </c>
      <c r="I34" s="356">
        <v>14</v>
      </c>
      <c r="J34" s="356"/>
      <c r="K34" s="422">
        <v>0</v>
      </c>
      <c r="L34" s="422"/>
    </row>
    <row r="35" spans="1:12" ht="15" x14ac:dyDescent="0.25">
      <c r="A35" s="613"/>
      <c r="B35" s="371">
        <v>42416</v>
      </c>
      <c r="C35" s="312">
        <f t="shared" si="2"/>
        <v>158</v>
      </c>
      <c r="D35" s="312">
        <v>142</v>
      </c>
      <c r="E35" s="312">
        <v>16</v>
      </c>
      <c r="F35" s="312">
        <v>0</v>
      </c>
      <c r="G35" s="312">
        <v>0</v>
      </c>
      <c r="H35" s="453">
        <f t="shared" si="3"/>
        <v>158</v>
      </c>
      <c r="I35" s="350">
        <v>32</v>
      </c>
      <c r="J35" s="350"/>
      <c r="K35" s="423">
        <v>0</v>
      </c>
      <c r="L35" s="423"/>
    </row>
    <row r="36" spans="1:12" ht="15" x14ac:dyDescent="0.25">
      <c r="A36" s="613"/>
      <c r="B36" s="371">
        <v>42417</v>
      </c>
      <c r="C36" s="312">
        <f t="shared" si="2"/>
        <v>57</v>
      </c>
      <c r="D36" s="312">
        <v>52</v>
      </c>
      <c r="E36" s="312">
        <v>5</v>
      </c>
      <c r="F36" s="312">
        <v>0</v>
      </c>
      <c r="G36" s="312">
        <v>0</v>
      </c>
      <c r="H36" s="453">
        <f t="shared" si="3"/>
        <v>57</v>
      </c>
      <c r="I36" s="350">
        <v>11</v>
      </c>
      <c r="J36" s="350"/>
      <c r="K36" s="423">
        <v>0</v>
      </c>
      <c r="L36" s="423"/>
    </row>
    <row r="37" spans="1:12" ht="15" x14ac:dyDescent="0.25">
      <c r="A37" s="613"/>
      <c r="B37" s="371">
        <v>42418</v>
      </c>
      <c r="C37" s="312">
        <f t="shared" si="2"/>
        <v>90</v>
      </c>
      <c r="D37" s="312">
        <v>76</v>
      </c>
      <c r="E37" s="312">
        <v>14</v>
      </c>
      <c r="F37" s="312">
        <v>2</v>
      </c>
      <c r="G37" s="312">
        <v>0</v>
      </c>
      <c r="H37" s="453">
        <f t="shared" si="3"/>
        <v>92</v>
      </c>
      <c r="I37" s="350">
        <v>18</v>
      </c>
      <c r="J37" s="350"/>
      <c r="K37" s="423">
        <v>0</v>
      </c>
      <c r="L37" s="423"/>
    </row>
    <row r="38" spans="1:12" ht="15.75" thickBot="1" x14ac:dyDescent="0.3">
      <c r="A38" s="613"/>
      <c r="B38" s="373">
        <v>42419</v>
      </c>
      <c r="C38" s="316">
        <f t="shared" si="2"/>
        <v>55</v>
      </c>
      <c r="D38" s="316">
        <v>46</v>
      </c>
      <c r="E38" s="316">
        <v>9</v>
      </c>
      <c r="F38" s="316">
        <v>0</v>
      </c>
      <c r="G38" s="316">
        <v>0</v>
      </c>
      <c r="H38" s="449">
        <f t="shared" si="3"/>
        <v>55</v>
      </c>
      <c r="I38" s="351">
        <v>18</v>
      </c>
      <c r="J38" s="351"/>
      <c r="K38" s="425">
        <v>0</v>
      </c>
      <c r="L38" s="425"/>
    </row>
    <row r="39" spans="1:12" ht="15.75" thickTop="1" x14ac:dyDescent="0.25">
      <c r="A39" s="613"/>
      <c r="B39" s="370">
        <v>42422</v>
      </c>
      <c r="C39" s="313">
        <f t="shared" ref="C39:C43" si="4">SUM(D39+E39)</f>
        <v>70</v>
      </c>
      <c r="D39" s="313">
        <v>54</v>
      </c>
      <c r="E39" s="313">
        <v>16</v>
      </c>
      <c r="F39" s="313">
        <v>0</v>
      </c>
      <c r="G39" s="313">
        <v>0</v>
      </c>
      <c r="H39" s="453">
        <f t="shared" si="3"/>
        <v>70</v>
      </c>
      <c r="I39" s="356">
        <v>14</v>
      </c>
      <c r="J39" s="356"/>
      <c r="K39" s="422">
        <v>0</v>
      </c>
      <c r="L39" s="422"/>
    </row>
    <row r="40" spans="1:12" ht="15" x14ac:dyDescent="0.25">
      <c r="A40" s="613"/>
      <c r="B40" s="371">
        <v>42423</v>
      </c>
      <c r="C40" s="312">
        <f t="shared" si="4"/>
        <v>60</v>
      </c>
      <c r="D40" s="312">
        <v>51</v>
      </c>
      <c r="E40" s="312">
        <v>9</v>
      </c>
      <c r="F40" s="312">
        <v>0</v>
      </c>
      <c r="G40" s="312">
        <v>0</v>
      </c>
      <c r="H40" s="453">
        <f t="shared" si="3"/>
        <v>60</v>
      </c>
      <c r="I40" s="350">
        <v>12</v>
      </c>
      <c r="J40" s="350"/>
      <c r="K40" s="423">
        <v>0</v>
      </c>
      <c r="L40" s="423"/>
    </row>
    <row r="41" spans="1:12" ht="15" x14ac:dyDescent="0.25">
      <c r="A41" s="613"/>
      <c r="B41" s="371">
        <v>42424</v>
      </c>
      <c r="C41" s="312">
        <f t="shared" si="4"/>
        <v>87</v>
      </c>
      <c r="D41" s="312">
        <v>81</v>
      </c>
      <c r="E41" s="312">
        <v>6</v>
      </c>
      <c r="F41" s="312">
        <v>0</v>
      </c>
      <c r="G41" s="312">
        <v>0</v>
      </c>
      <c r="H41" s="453">
        <f t="shared" si="3"/>
        <v>87</v>
      </c>
      <c r="I41" s="350">
        <v>17</v>
      </c>
      <c r="J41" s="350"/>
      <c r="K41" s="423">
        <v>0</v>
      </c>
      <c r="L41" s="423"/>
    </row>
    <row r="42" spans="1:12" ht="15" x14ac:dyDescent="0.25">
      <c r="A42" s="613"/>
      <c r="B42" s="371">
        <v>42425</v>
      </c>
      <c r="C42" s="312">
        <f t="shared" si="4"/>
        <v>111</v>
      </c>
      <c r="D42" s="312">
        <v>95</v>
      </c>
      <c r="E42" s="312">
        <v>16</v>
      </c>
      <c r="F42" s="312">
        <v>1</v>
      </c>
      <c r="G42" s="312">
        <v>0</v>
      </c>
      <c r="H42" s="453">
        <f t="shared" si="3"/>
        <v>112</v>
      </c>
      <c r="I42" s="350">
        <v>22</v>
      </c>
      <c r="J42" s="350"/>
      <c r="K42" s="423">
        <v>0</v>
      </c>
      <c r="L42" s="423"/>
    </row>
    <row r="43" spans="1:12" ht="15.75" thickBot="1" x14ac:dyDescent="0.3">
      <c r="A43" s="613"/>
      <c r="B43" s="373">
        <v>42426</v>
      </c>
      <c r="C43" s="316">
        <f t="shared" si="4"/>
        <v>51</v>
      </c>
      <c r="D43" s="316">
        <v>44</v>
      </c>
      <c r="E43" s="316">
        <v>7</v>
      </c>
      <c r="F43" s="316">
        <v>0</v>
      </c>
      <c r="G43" s="316">
        <v>0</v>
      </c>
      <c r="H43" s="449">
        <f t="shared" si="3"/>
        <v>51</v>
      </c>
      <c r="I43" s="351">
        <v>10</v>
      </c>
      <c r="J43" s="351"/>
      <c r="K43" s="425">
        <v>0</v>
      </c>
      <c r="L43" s="425"/>
    </row>
    <row r="44" spans="1:12" ht="16.5" thickTop="1" thickBot="1" x14ac:dyDescent="0.3">
      <c r="A44" s="613"/>
      <c r="B44" s="376">
        <v>42429</v>
      </c>
      <c r="C44" s="331">
        <f t="shared" ref="C44:C49" si="5">SUM(D44+E44)</f>
        <v>88</v>
      </c>
      <c r="D44" s="331">
        <v>73</v>
      </c>
      <c r="E44" s="331">
        <v>15</v>
      </c>
      <c r="F44" s="331">
        <v>2</v>
      </c>
      <c r="G44" s="331">
        <v>0</v>
      </c>
      <c r="H44" s="458">
        <f t="shared" si="3"/>
        <v>90</v>
      </c>
      <c r="I44" s="361">
        <v>23</v>
      </c>
      <c r="J44" s="361"/>
      <c r="K44" s="428">
        <v>0</v>
      </c>
      <c r="L44" s="428"/>
    </row>
    <row r="45" spans="1:12" ht="15.75" thickBot="1" x14ac:dyDescent="0.3">
      <c r="A45" s="613" t="s">
        <v>48</v>
      </c>
      <c r="B45" s="375"/>
      <c r="C45" s="365"/>
      <c r="D45" s="365"/>
      <c r="E45" s="365"/>
      <c r="F45" s="365"/>
      <c r="G45" s="365"/>
      <c r="H45" s="366"/>
      <c r="I45" s="367"/>
      <c r="J45" s="367"/>
      <c r="K45" s="429"/>
      <c r="L45" s="429"/>
    </row>
    <row r="46" spans="1:12" ht="15" x14ac:dyDescent="0.25">
      <c r="A46" s="613"/>
      <c r="B46" s="370">
        <v>42430</v>
      </c>
      <c r="C46" s="313">
        <f t="shared" si="5"/>
        <v>57</v>
      </c>
      <c r="D46" s="313">
        <v>50</v>
      </c>
      <c r="E46" s="313">
        <v>7</v>
      </c>
      <c r="F46" s="313">
        <v>0</v>
      </c>
      <c r="G46" s="313">
        <v>0</v>
      </c>
      <c r="H46" s="453">
        <f t="shared" ref="H46:H63" si="6">SUM(D46+E46+K46+F46+G46)</f>
        <v>57</v>
      </c>
      <c r="I46" s="356">
        <v>14</v>
      </c>
      <c r="J46" s="356"/>
      <c r="K46" s="422">
        <v>0</v>
      </c>
      <c r="L46" s="422"/>
    </row>
    <row r="47" spans="1:12" ht="15" x14ac:dyDescent="0.25">
      <c r="A47" s="613"/>
      <c r="B47" s="371">
        <v>42431</v>
      </c>
      <c r="C47" s="312">
        <f t="shared" si="5"/>
        <v>58</v>
      </c>
      <c r="D47" s="312">
        <v>47</v>
      </c>
      <c r="E47" s="312">
        <v>11</v>
      </c>
      <c r="F47" s="312">
        <v>0</v>
      </c>
      <c r="G47" s="312">
        <v>0</v>
      </c>
      <c r="H47" s="453">
        <f t="shared" si="6"/>
        <v>58</v>
      </c>
      <c r="I47" s="350">
        <v>15</v>
      </c>
      <c r="J47" s="350"/>
      <c r="K47" s="423">
        <v>0</v>
      </c>
      <c r="L47" s="423"/>
    </row>
    <row r="48" spans="1:12" ht="15" x14ac:dyDescent="0.25">
      <c r="A48" s="613"/>
      <c r="B48" s="371">
        <v>42432</v>
      </c>
      <c r="C48" s="312">
        <f t="shared" si="5"/>
        <v>76</v>
      </c>
      <c r="D48" s="312">
        <v>59</v>
      </c>
      <c r="E48" s="312">
        <v>17</v>
      </c>
      <c r="F48" s="312">
        <v>0</v>
      </c>
      <c r="G48" s="312">
        <v>0</v>
      </c>
      <c r="H48" s="453">
        <f t="shared" si="6"/>
        <v>76</v>
      </c>
      <c r="I48" s="350">
        <v>19</v>
      </c>
      <c r="J48" s="350"/>
      <c r="K48" s="423">
        <v>0</v>
      </c>
      <c r="L48" s="423"/>
    </row>
    <row r="49" spans="1:12" ht="15.75" thickBot="1" x14ac:dyDescent="0.3">
      <c r="A49" s="613"/>
      <c r="B49" s="373">
        <v>42433</v>
      </c>
      <c r="C49" s="316">
        <f t="shared" si="5"/>
        <v>64</v>
      </c>
      <c r="D49" s="316">
        <v>57</v>
      </c>
      <c r="E49" s="316">
        <v>7</v>
      </c>
      <c r="F49" s="316">
        <v>1</v>
      </c>
      <c r="G49" s="316">
        <v>0</v>
      </c>
      <c r="H49" s="449">
        <f t="shared" si="6"/>
        <v>65</v>
      </c>
      <c r="I49" s="351">
        <v>16</v>
      </c>
      <c r="J49" s="351"/>
      <c r="K49" s="425">
        <v>0</v>
      </c>
      <c r="L49" s="425"/>
    </row>
    <row r="50" spans="1:12" ht="15.75" thickTop="1" x14ac:dyDescent="0.25">
      <c r="A50" s="613"/>
      <c r="B50" s="370">
        <v>42436</v>
      </c>
      <c r="C50" s="313">
        <f t="shared" ref="C50:C54" si="7">SUM(D50+E50)</f>
        <v>96</v>
      </c>
      <c r="D50" s="313">
        <v>79</v>
      </c>
      <c r="E50" s="313">
        <v>17</v>
      </c>
      <c r="F50" s="313">
        <v>1</v>
      </c>
      <c r="G50" s="313">
        <v>0</v>
      </c>
      <c r="H50" s="453">
        <f t="shared" si="6"/>
        <v>97</v>
      </c>
      <c r="I50" s="356">
        <v>24</v>
      </c>
      <c r="J50" s="356"/>
      <c r="K50" s="422">
        <v>0</v>
      </c>
      <c r="L50" s="422"/>
    </row>
    <row r="51" spans="1:12" ht="15" x14ac:dyDescent="0.25">
      <c r="A51" s="613"/>
      <c r="B51" s="371">
        <v>42437</v>
      </c>
      <c r="C51" s="312">
        <f t="shared" si="7"/>
        <v>73</v>
      </c>
      <c r="D51" s="312">
        <v>50</v>
      </c>
      <c r="E51" s="312">
        <v>23</v>
      </c>
      <c r="F51" s="312">
        <v>0</v>
      </c>
      <c r="G51" s="312">
        <v>0</v>
      </c>
      <c r="H51" s="453">
        <f t="shared" si="6"/>
        <v>73</v>
      </c>
      <c r="I51" s="350">
        <v>18</v>
      </c>
      <c r="J51" s="350"/>
      <c r="K51" s="423">
        <v>0</v>
      </c>
      <c r="L51" s="423"/>
    </row>
    <row r="52" spans="1:12" ht="15" x14ac:dyDescent="0.25">
      <c r="A52" s="613"/>
      <c r="B52" s="371">
        <v>42438</v>
      </c>
      <c r="C52" s="312">
        <f t="shared" si="7"/>
        <v>67</v>
      </c>
      <c r="D52" s="312">
        <v>56</v>
      </c>
      <c r="E52" s="312">
        <v>11</v>
      </c>
      <c r="F52" s="312">
        <v>1</v>
      </c>
      <c r="G52" s="312">
        <v>0</v>
      </c>
      <c r="H52" s="453">
        <f t="shared" si="6"/>
        <v>68</v>
      </c>
      <c r="I52" s="350">
        <v>17</v>
      </c>
      <c r="J52" s="350"/>
      <c r="K52" s="423">
        <v>0</v>
      </c>
      <c r="L52" s="423"/>
    </row>
    <row r="53" spans="1:12" ht="15" x14ac:dyDescent="0.25">
      <c r="A53" s="613"/>
      <c r="B53" s="371">
        <v>42439</v>
      </c>
      <c r="C53" s="312">
        <f t="shared" si="7"/>
        <v>67</v>
      </c>
      <c r="D53" s="312">
        <v>55</v>
      </c>
      <c r="E53" s="312">
        <v>12</v>
      </c>
      <c r="F53" s="312">
        <v>0</v>
      </c>
      <c r="G53" s="312">
        <v>0</v>
      </c>
      <c r="H53" s="453">
        <f t="shared" si="6"/>
        <v>67</v>
      </c>
      <c r="I53" s="350">
        <v>17</v>
      </c>
      <c r="J53" s="350"/>
      <c r="K53" s="423">
        <v>0</v>
      </c>
      <c r="L53" s="423"/>
    </row>
    <row r="54" spans="1:12" ht="15.75" thickBot="1" x14ac:dyDescent="0.3">
      <c r="A54" s="613"/>
      <c r="B54" s="373">
        <v>42440</v>
      </c>
      <c r="C54" s="316">
        <f t="shared" si="7"/>
        <v>49</v>
      </c>
      <c r="D54" s="316">
        <v>37</v>
      </c>
      <c r="E54" s="316">
        <v>12</v>
      </c>
      <c r="F54" s="316">
        <v>0</v>
      </c>
      <c r="G54" s="316">
        <v>0</v>
      </c>
      <c r="H54" s="449">
        <f t="shared" si="6"/>
        <v>49</v>
      </c>
      <c r="I54" s="351">
        <v>16</v>
      </c>
      <c r="J54" s="351"/>
      <c r="K54" s="425">
        <v>0</v>
      </c>
      <c r="L54" s="425"/>
    </row>
    <row r="55" spans="1:12" ht="15.75" thickTop="1" x14ac:dyDescent="0.25">
      <c r="A55" s="613"/>
      <c r="B55" s="370">
        <v>42443</v>
      </c>
      <c r="C55" s="313">
        <f t="shared" ref="C55:C59" si="8">SUM(D55+E55)</f>
        <v>66</v>
      </c>
      <c r="D55" s="313">
        <v>48</v>
      </c>
      <c r="E55" s="313">
        <v>18</v>
      </c>
      <c r="F55" s="313">
        <v>0</v>
      </c>
      <c r="G55" s="313">
        <v>0</v>
      </c>
      <c r="H55" s="453">
        <f t="shared" si="6"/>
        <v>66</v>
      </c>
      <c r="I55" s="356">
        <v>13</v>
      </c>
      <c r="J55" s="356"/>
      <c r="K55" s="422">
        <v>0</v>
      </c>
      <c r="L55" s="422"/>
    </row>
    <row r="56" spans="1:12" ht="15" x14ac:dyDescent="0.25">
      <c r="A56" s="613"/>
      <c r="B56" s="371">
        <v>42444</v>
      </c>
      <c r="C56" s="312">
        <f t="shared" si="8"/>
        <v>57</v>
      </c>
      <c r="D56" s="312">
        <v>47</v>
      </c>
      <c r="E56" s="312">
        <v>10</v>
      </c>
      <c r="F56" s="312">
        <v>2</v>
      </c>
      <c r="G56" s="312">
        <v>0</v>
      </c>
      <c r="H56" s="453">
        <f t="shared" si="6"/>
        <v>59</v>
      </c>
      <c r="I56" s="350">
        <v>15</v>
      </c>
      <c r="J56" s="350"/>
      <c r="K56" s="423">
        <v>0</v>
      </c>
      <c r="L56" s="423"/>
    </row>
    <row r="57" spans="1:12" ht="15" x14ac:dyDescent="0.25">
      <c r="A57" s="613"/>
      <c r="B57" s="371">
        <v>42445</v>
      </c>
      <c r="C57" s="312">
        <f t="shared" si="8"/>
        <v>58</v>
      </c>
      <c r="D57" s="312">
        <v>44</v>
      </c>
      <c r="E57" s="312">
        <v>14</v>
      </c>
      <c r="F57" s="312">
        <v>0</v>
      </c>
      <c r="G57" s="312">
        <v>0</v>
      </c>
      <c r="H57" s="453">
        <f t="shared" si="6"/>
        <v>58</v>
      </c>
      <c r="I57" s="350">
        <v>12</v>
      </c>
      <c r="J57" s="350"/>
      <c r="K57" s="423">
        <v>0</v>
      </c>
      <c r="L57" s="423"/>
    </row>
    <row r="58" spans="1:12" ht="15" x14ac:dyDescent="0.25">
      <c r="A58" s="613"/>
      <c r="B58" s="371">
        <v>42446</v>
      </c>
      <c r="C58" s="312">
        <f t="shared" si="8"/>
        <v>61</v>
      </c>
      <c r="D58" s="312">
        <v>54</v>
      </c>
      <c r="E58" s="312">
        <v>7</v>
      </c>
      <c r="F58" s="312">
        <v>2</v>
      </c>
      <c r="G58" s="312">
        <v>0</v>
      </c>
      <c r="H58" s="453">
        <f t="shared" si="6"/>
        <v>63</v>
      </c>
      <c r="I58" s="350">
        <v>13</v>
      </c>
      <c r="J58" s="350"/>
      <c r="K58" s="423">
        <v>0</v>
      </c>
      <c r="L58" s="423"/>
    </row>
    <row r="59" spans="1:12" ht="15.75" thickBot="1" x14ac:dyDescent="0.3">
      <c r="A59" s="613"/>
      <c r="B59" s="373">
        <v>42447</v>
      </c>
      <c r="C59" s="316">
        <f t="shared" si="8"/>
        <v>55</v>
      </c>
      <c r="D59" s="316">
        <v>50</v>
      </c>
      <c r="E59" s="316">
        <v>5</v>
      </c>
      <c r="F59" s="316">
        <v>0</v>
      </c>
      <c r="G59" s="316">
        <v>0</v>
      </c>
      <c r="H59" s="449">
        <f t="shared" si="6"/>
        <v>55</v>
      </c>
      <c r="I59" s="351">
        <v>14</v>
      </c>
      <c r="J59" s="351"/>
      <c r="K59" s="425">
        <v>0</v>
      </c>
      <c r="L59" s="425"/>
    </row>
    <row r="60" spans="1:12" ht="15.75" thickTop="1" x14ac:dyDescent="0.25">
      <c r="A60" s="613"/>
      <c r="B60" s="370">
        <v>42450</v>
      </c>
      <c r="C60" s="313">
        <f t="shared" ref="C60:C63" si="9">SUM(D60+E60)</f>
        <v>75</v>
      </c>
      <c r="D60" s="313">
        <v>67</v>
      </c>
      <c r="E60" s="313">
        <v>8</v>
      </c>
      <c r="F60" s="313">
        <v>1</v>
      </c>
      <c r="G60" s="313">
        <v>0</v>
      </c>
      <c r="H60" s="453">
        <f t="shared" si="6"/>
        <v>76</v>
      </c>
      <c r="I60" s="356">
        <v>15</v>
      </c>
      <c r="J60" s="356"/>
      <c r="K60" s="422">
        <v>0</v>
      </c>
      <c r="L60" s="422"/>
    </row>
    <row r="61" spans="1:12" ht="15" x14ac:dyDescent="0.25">
      <c r="A61" s="613"/>
      <c r="B61" s="371">
        <v>42451</v>
      </c>
      <c r="C61" s="312">
        <f t="shared" si="9"/>
        <v>61</v>
      </c>
      <c r="D61" s="312">
        <v>50</v>
      </c>
      <c r="E61" s="312">
        <v>11</v>
      </c>
      <c r="F61" s="312">
        <v>0</v>
      </c>
      <c r="G61" s="312">
        <v>0</v>
      </c>
      <c r="H61" s="453">
        <f t="shared" si="6"/>
        <v>61</v>
      </c>
      <c r="I61" s="350">
        <v>12</v>
      </c>
      <c r="J61" s="350"/>
      <c r="K61" s="423">
        <v>0</v>
      </c>
      <c r="L61" s="423"/>
    </row>
    <row r="62" spans="1:12" ht="15" x14ac:dyDescent="0.25">
      <c r="A62" s="613"/>
      <c r="B62" s="371">
        <v>42452</v>
      </c>
      <c r="C62" s="312">
        <f t="shared" si="9"/>
        <v>59</v>
      </c>
      <c r="D62" s="312">
        <v>53</v>
      </c>
      <c r="E62" s="312">
        <v>6</v>
      </c>
      <c r="F62" s="312">
        <v>2</v>
      </c>
      <c r="G62" s="312">
        <v>0</v>
      </c>
      <c r="H62" s="453">
        <f t="shared" si="6"/>
        <v>61</v>
      </c>
      <c r="I62" s="350">
        <v>12</v>
      </c>
      <c r="J62" s="350"/>
      <c r="K62" s="423">
        <v>0</v>
      </c>
      <c r="L62" s="423"/>
    </row>
    <row r="63" spans="1:12" ht="15" x14ac:dyDescent="0.25">
      <c r="A63" s="613"/>
      <c r="B63" s="371">
        <v>42453</v>
      </c>
      <c r="C63" s="312">
        <f t="shared" si="9"/>
        <v>49</v>
      </c>
      <c r="D63" s="312">
        <v>46</v>
      </c>
      <c r="E63" s="312">
        <v>3</v>
      </c>
      <c r="F63" s="312">
        <v>1</v>
      </c>
      <c r="G63" s="312">
        <v>0</v>
      </c>
      <c r="H63" s="453">
        <f t="shared" si="6"/>
        <v>50</v>
      </c>
      <c r="I63" s="350">
        <v>10</v>
      </c>
      <c r="J63" s="350"/>
      <c r="K63" s="423">
        <v>0</v>
      </c>
      <c r="L63" s="423"/>
    </row>
    <row r="64" spans="1:12" ht="15.75" thickBot="1" x14ac:dyDescent="0.3">
      <c r="A64" s="613"/>
      <c r="B64" s="377">
        <v>42454</v>
      </c>
      <c r="C64" s="332"/>
      <c r="D64" s="332"/>
      <c r="E64" s="332"/>
      <c r="F64" s="332"/>
      <c r="G64" s="332"/>
      <c r="H64" s="120"/>
      <c r="I64" s="362"/>
      <c r="J64" s="362"/>
      <c r="K64" s="430"/>
      <c r="L64" s="430"/>
    </row>
    <row r="65" spans="1:12" ht="15.75" thickTop="1" x14ac:dyDescent="0.25">
      <c r="A65" s="613"/>
      <c r="B65" s="378">
        <v>42457</v>
      </c>
      <c r="C65" s="318"/>
      <c r="D65" s="318"/>
      <c r="E65" s="318"/>
      <c r="F65" s="318"/>
      <c r="G65" s="318"/>
      <c r="H65" s="317"/>
      <c r="I65" s="363"/>
      <c r="J65" s="363"/>
      <c r="K65" s="431"/>
      <c r="L65" s="431"/>
    </row>
    <row r="66" spans="1:12" ht="15" x14ac:dyDescent="0.25">
      <c r="A66" s="613"/>
      <c r="B66" s="371">
        <v>42458</v>
      </c>
      <c r="C66" s="312">
        <f t="shared" ref="C66:C75" si="10">SUM(D66+E66)</f>
        <v>51</v>
      </c>
      <c r="D66" s="312">
        <v>41</v>
      </c>
      <c r="E66" s="312">
        <v>10</v>
      </c>
      <c r="F66" s="312">
        <v>3</v>
      </c>
      <c r="G66" s="312">
        <v>0</v>
      </c>
      <c r="H66" s="453">
        <f>SUM(D66+E66+K66+F66+G66)</f>
        <v>54</v>
      </c>
      <c r="I66" s="350">
        <v>18</v>
      </c>
      <c r="J66" s="350"/>
      <c r="K66" s="423">
        <v>0</v>
      </c>
      <c r="L66" s="423"/>
    </row>
    <row r="67" spans="1:12" ht="15" x14ac:dyDescent="0.25">
      <c r="A67" s="613"/>
      <c r="B67" s="371">
        <v>42459</v>
      </c>
      <c r="C67" s="312">
        <f t="shared" si="10"/>
        <v>109</v>
      </c>
      <c r="D67" s="312">
        <v>97</v>
      </c>
      <c r="E67" s="312">
        <v>12</v>
      </c>
      <c r="F67" s="312">
        <v>0</v>
      </c>
      <c r="G67" s="312">
        <v>0</v>
      </c>
      <c r="H67" s="453">
        <f>SUM(D67+E67+K67+F67+G67)</f>
        <v>109</v>
      </c>
      <c r="I67" s="350">
        <v>22</v>
      </c>
      <c r="J67" s="350"/>
      <c r="K67" s="423">
        <v>0</v>
      </c>
      <c r="L67" s="423"/>
    </row>
    <row r="68" spans="1:12" ht="15.75" thickBot="1" x14ac:dyDescent="0.3">
      <c r="A68" s="613"/>
      <c r="B68" s="374">
        <v>42460</v>
      </c>
      <c r="C68" s="334">
        <f t="shared" si="10"/>
        <v>105</v>
      </c>
      <c r="D68" s="334">
        <v>92</v>
      </c>
      <c r="E68" s="334">
        <v>13</v>
      </c>
      <c r="F68" s="334">
        <v>0</v>
      </c>
      <c r="G68" s="334">
        <v>0</v>
      </c>
      <c r="H68" s="451">
        <f>SUM(D68+E68+K68+F68+G68)</f>
        <v>105</v>
      </c>
      <c r="I68" s="352">
        <v>21</v>
      </c>
      <c r="J68" s="352"/>
      <c r="K68" s="432">
        <v>0</v>
      </c>
      <c r="L68" s="432"/>
    </row>
    <row r="69" spans="1:12" ht="15.75" thickBot="1" x14ac:dyDescent="0.3">
      <c r="A69" s="613" t="s">
        <v>49</v>
      </c>
      <c r="B69" s="375"/>
      <c r="C69" s="365"/>
      <c r="D69" s="365"/>
      <c r="E69" s="365"/>
      <c r="F69" s="365"/>
      <c r="G69" s="365"/>
      <c r="H69" s="366"/>
      <c r="I69" s="367"/>
      <c r="J69" s="367"/>
      <c r="K69" s="429"/>
      <c r="L69" s="429"/>
    </row>
    <row r="70" spans="1:12" ht="15.75" thickBot="1" x14ac:dyDescent="0.3">
      <c r="A70" s="613"/>
      <c r="B70" s="379">
        <v>42461</v>
      </c>
      <c r="C70" s="333">
        <f t="shared" si="10"/>
        <v>52</v>
      </c>
      <c r="D70" s="333">
        <v>37</v>
      </c>
      <c r="E70" s="333">
        <v>15</v>
      </c>
      <c r="F70" s="333">
        <v>0</v>
      </c>
      <c r="G70" s="333">
        <v>3</v>
      </c>
      <c r="H70" s="456">
        <f t="shared" ref="H70:H90" si="11">SUM(D70+E70+K70+F70+G70)</f>
        <v>55</v>
      </c>
      <c r="I70" s="364">
        <v>14</v>
      </c>
      <c r="J70" s="364"/>
      <c r="K70" s="433">
        <v>0</v>
      </c>
      <c r="L70" s="433"/>
    </row>
    <row r="71" spans="1:12" ht="15.75" thickTop="1" x14ac:dyDescent="0.25">
      <c r="A71" s="613"/>
      <c r="B71" s="371">
        <v>42464</v>
      </c>
      <c r="C71" s="312">
        <f t="shared" si="10"/>
        <v>62</v>
      </c>
      <c r="D71" s="312">
        <v>51</v>
      </c>
      <c r="E71" s="312">
        <v>11</v>
      </c>
      <c r="F71" s="312">
        <v>0</v>
      </c>
      <c r="G71" s="312">
        <v>0</v>
      </c>
      <c r="H71" s="453">
        <f t="shared" si="11"/>
        <v>62</v>
      </c>
      <c r="I71" s="350">
        <v>16</v>
      </c>
      <c r="J71" s="350"/>
      <c r="K71" s="423">
        <v>0</v>
      </c>
      <c r="L71" s="423"/>
    </row>
    <row r="72" spans="1:12" ht="15" x14ac:dyDescent="0.25">
      <c r="A72" s="613"/>
      <c r="B72" s="371">
        <v>42465</v>
      </c>
      <c r="C72" s="312">
        <f t="shared" si="10"/>
        <v>48</v>
      </c>
      <c r="D72" s="312">
        <v>39</v>
      </c>
      <c r="E72" s="312">
        <v>9</v>
      </c>
      <c r="F72" s="312">
        <v>0</v>
      </c>
      <c r="G72" s="312">
        <v>0</v>
      </c>
      <c r="H72" s="453">
        <f t="shared" si="11"/>
        <v>48</v>
      </c>
      <c r="I72" s="350">
        <v>11</v>
      </c>
      <c r="J72" s="350"/>
      <c r="K72" s="423">
        <v>0</v>
      </c>
      <c r="L72" s="423"/>
    </row>
    <row r="73" spans="1:12" ht="15" x14ac:dyDescent="0.25">
      <c r="A73" s="613"/>
      <c r="B73" s="371">
        <v>42466</v>
      </c>
      <c r="C73" s="312">
        <f t="shared" si="10"/>
        <v>62</v>
      </c>
      <c r="D73" s="312">
        <v>48</v>
      </c>
      <c r="E73" s="312">
        <v>14</v>
      </c>
      <c r="F73" s="312">
        <v>3</v>
      </c>
      <c r="G73" s="312">
        <v>0</v>
      </c>
      <c r="H73" s="453">
        <f t="shared" si="11"/>
        <v>65</v>
      </c>
      <c r="I73" s="350">
        <v>16</v>
      </c>
      <c r="J73" s="350"/>
      <c r="K73" s="423">
        <v>0</v>
      </c>
      <c r="L73" s="423"/>
    </row>
    <row r="74" spans="1:12" ht="15" x14ac:dyDescent="0.25">
      <c r="A74" s="613"/>
      <c r="B74" s="371">
        <v>42467</v>
      </c>
      <c r="C74" s="312">
        <f t="shared" si="10"/>
        <v>83</v>
      </c>
      <c r="D74" s="312">
        <v>76</v>
      </c>
      <c r="E74" s="312">
        <v>7</v>
      </c>
      <c r="F74" s="312">
        <v>1</v>
      </c>
      <c r="G74" s="312">
        <v>2</v>
      </c>
      <c r="H74" s="453">
        <f t="shared" si="11"/>
        <v>86</v>
      </c>
      <c r="I74" s="350">
        <v>22</v>
      </c>
      <c r="J74" s="350"/>
      <c r="K74" s="423">
        <v>0</v>
      </c>
      <c r="L74" s="423"/>
    </row>
    <row r="75" spans="1:12" ht="15.75" thickBot="1" x14ac:dyDescent="0.3">
      <c r="A75" s="613"/>
      <c r="B75" s="373">
        <v>42468</v>
      </c>
      <c r="C75" s="316">
        <f t="shared" si="10"/>
        <v>45</v>
      </c>
      <c r="D75" s="316">
        <v>36</v>
      </c>
      <c r="E75" s="316">
        <v>9</v>
      </c>
      <c r="F75" s="316">
        <v>5</v>
      </c>
      <c r="G75" s="316">
        <v>0</v>
      </c>
      <c r="H75" s="449">
        <f t="shared" si="11"/>
        <v>50</v>
      </c>
      <c r="I75" s="351">
        <v>10</v>
      </c>
      <c r="J75" s="351"/>
      <c r="K75" s="425">
        <v>0</v>
      </c>
      <c r="L75" s="425"/>
    </row>
    <row r="76" spans="1:12" ht="15.75" thickTop="1" x14ac:dyDescent="0.25">
      <c r="A76" s="613"/>
      <c r="B76" s="371">
        <v>42471</v>
      </c>
      <c r="C76" s="312">
        <f t="shared" ref="C76:C80" si="12">SUM(D76+E76)</f>
        <v>57</v>
      </c>
      <c r="D76" s="312">
        <v>46</v>
      </c>
      <c r="E76" s="312">
        <v>11</v>
      </c>
      <c r="F76" s="312">
        <v>0</v>
      </c>
      <c r="G76" s="312">
        <v>0</v>
      </c>
      <c r="H76" s="453">
        <f t="shared" si="11"/>
        <v>57</v>
      </c>
      <c r="I76" s="350">
        <v>14</v>
      </c>
      <c r="J76" s="350"/>
      <c r="K76" s="423">
        <v>0</v>
      </c>
      <c r="L76" s="423"/>
    </row>
    <row r="77" spans="1:12" ht="15" x14ac:dyDescent="0.25">
      <c r="A77" s="613"/>
      <c r="B77" s="371">
        <v>42472</v>
      </c>
      <c r="C77" s="312">
        <f t="shared" si="12"/>
        <v>65</v>
      </c>
      <c r="D77" s="312">
        <v>56</v>
      </c>
      <c r="E77" s="312">
        <v>9</v>
      </c>
      <c r="F77" s="312">
        <v>2</v>
      </c>
      <c r="G77" s="312">
        <v>0</v>
      </c>
      <c r="H77" s="453">
        <f t="shared" si="11"/>
        <v>67</v>
      </c>
      <c r="I77" s="350">
        <v>13</v>
      </c>
      <c r="J77" s="350"/>
      <c r="K77" s="423">
        <v>0</v>
      </c>
      <c r="L77" s="423"/>
    </row>
    <row r="78" spans="1:12" ht="15" x14ac:dyDescent="0.25">
      <c r="A78" s="613"/>
      <c r="B78" s="371">
        <v>42473</v>
      </c>
      <c r="C78" s="312">
        <f t="shared" si="12"/>
        <v>43</v>
      </c>
      <c r="D78" s="312">
        <v>35</v>
      </c>
      <c r="E78" s="312">
        <v>8</v>
      </c>
      <c r="F78" s="312">
        <v>0</v>
      </c>
      <c r="G78" s="312">
        <v>2</v>
      </c>
      <c r="H78" s="453">
        <f t="shared" si="11"/>
        <v>45</v>
      </c>
      <c r="I78" s="350">
        <v>9</v>
      </c>
      <c r="J78" s="350"/>
      <c r="K78" s="423">
        <v>0</v>
      </c>
      <c r="L78" s="423"/>
    </row>
    <row r="79" spans="1:12" ht="15" x14ac:dyDescent="0.25">
      <c r="A79" s="613"/>
      <c r="B79" s="371">
        <v>42474</v>
      </c>
      <c r="C79" s="312">
        <f t="shared" si="12"/>
        <v>64</v>
      </c>
      <c r="D79" s="312">
        <v>52</v>
      </c>
      <c r="E79" s="312">
        <v>12</v>
      </c>
      <c r="F79" s="312">
        <v>0</v>
      </c>
      <c r="G79" s="312">
        <v>0</v>
      </c>
      <c r="H79" s="453">
        <f t="shared" si="11"/>
        <v>64</v>
      </c>
      <c r="I79" s="350">
        <v>16</v>
      </c>
      <c r="J79" s="350"/>
      <c r="K79" s="423">
        <v>0</v>
      </c>
      <c r="L79" s="423"/>
    </row>
    <row r="80" spans="1:12" ht="15.75" thickBot="1" x14ac:dyDescent="0.3">
      <c r="A80" s="613"/>
      <c r="B80" s="373">
        <v>42475</v>
      </c>
      <c r="C80" s="316">
        <f t="shared" si="12"/>
        <v>49</v>
      </c>
      <c r="D80" s="316">
        <v>43</v>
      </c>
      <c r="E80" s="316">
        <v>6</v>
      </c>
      <c r="F80" s="316">
        <v>0</v>
      </c>
      <c r="G80" s="316">
        <v>0</v>
      </c>
      <c r="H80" s="449">
        <f t="shared" si="11"/>
        <v>49</v>
      </c>
      <c r="I80" s="351">
        <v>12</v>
      </c>
      <c r="J80" s="351"/>
      <c r="K80" s="425">
        <v>0</v>
      </c>
      <c r="L80" s="425"/>
    </row>
    <row r="81" spans="1:12" ht="15.75" thickTop="1" x14ac:dyDescent="0.25">
      <c r="A81" s="613"/>
      <c r="B81" s="371">
        <v>42478</v>
      </c>
      <c r="C81" s="312">
        <f t="shared" ref="C81:C85" si="13">SUM(D81+E81)</f>
        <v>46</v>
      </c>
      <c r="D81" s="312">
        <v>35</v>
      </c>
      <c r="E81" s="312">
        <v>11</v>
      </c>
      <c r="F81" s="312">
        <v>0</v>
      </c>
      <c r="G81" s="312">
        <v>0</v>
      </c>
      <c r="H81" s="453">
        <f t="shared" si="11"/>
        <v>46</v>
      </c>
      <c r="I81" s="350">
        <v>15</v>
      </c>
      <c r="J81" s="350"/>
      <c r="K81" s="423">
        <v>0</v>
      </c>
      <c r="L81" s="423"/>
    </row>
    <row r="82" spans="1:12" ht="15" x14ac:dyDescent="0.25">
      <c r="A82" s="613"/>
      <c r="B82" s="371">
        <v>42479</v>
      </c>
      <c r="C82" s="312">
        <f t="shared" si="13"/>
        <v>53</v>
      </c>
      <c r="D82" s="312">
        <v>39</v>
      </c>
      <c r="E82" s="312">
        <v>14</v>
      </c>
      <c r="F82" s="312">
        <v>0</v>
      </c>
      <c r="G82" s="312">
        <v>3</v>
      </c>
      <c r="H82" s="453">
        <f t="shared" si="11"/>
        <v>56</v>
      </c>
      <c r="I82" s="350">
        <v>14</v>
      </c>
      <c r="J82" s="350"/>
      <c r="K82" s="423">
        <v>0</v>
      </c>
      <c r="L82" s="423"/>
    </row>
    <row r="83" spans="1:12" ht="15" x14ac:dyDescent="0.25">
      <c r="A83" s="613"/>
      <c r="B83" s="371">
        <v>42480</v>
      </c>
      <c r="C83" s="312">
        <f t="shared" si="13"/>
        <v>61</v>
      </c>
      <c r="D83" s="312">
        <v>50</v>
      </c>
      <c r="E83" s="312">
        <v>11</v>
      </c>
      <c r="F83" s="312">
        <v>0</v>
      </c>
      <c r="G83" s="312">
        <v>0</v>
      </c>
      <c r="H83" s="453">
        <f t="shared" si="11"/>
        <v>61</v>
      </c>
      <c r="I83" s="350">
        <v>12</v>
      </c>
      <c r="J83" s="350"/>
      <c r="K83" s="423">
        <v>0</v>
      </c>
      <c r="L83" s="423"/>
    </row>
    <row r="84" spans="1:12" ht="15" x14ac:dyDescent="0.25">
      <c r="A84" s="613"/>
      <c r="B84" s="371">
        <v>42481</v>
      </c>
      <c r="C84" s="312">
        <f t="shared" si="13"/>
        <v>39</v>
      </c>
      <c r="D84" s="312">
        <v>27</v>
      </c>
      <c r="E84" s="312">
        <v>12</v>
      </c>
      <c r="F84" s="312">
        <v>2</v>
      </c>
      <c r="G84" s="312">
        <v>2</v>
      </c>
      <c r="H84" s="453">
        <f t="shared" si="11"/>
        <v>43</v>
      </c>
      <c r="I84" s="350">
        <v>11</v>
      </c>
      <c r="J84" s="350"/>
      <c r="K84" s="423">
        <v>0</v>
      </c>
      <c r="L84" s="423"/>
    </row>
    <row r="85" spans="1:12" ht="15.75" thickBot="1" x14ac:dyDescent="0.3">
      <c r="A85" s="613"/>
      <c r="B85" s="373">
        <v>42482</v>
      </c>
      <c r="C85" s="316">
        <f t="shared" si="13"/>
        <v>54</v>
      </c>
      <c r="D85" s="316">
        <v>49</v>
      </c>
      <c r="E85" s="316">
        <v>5</v>
      </c>
      <c r="F85" s="316">
        <v>0</v>
      </c>
      <c r="G85" s="316">
        <v>1</v>
      </c>
      <c r="H85" s="449">
        <f t="shared" si="11"/>
        <v>55</v>
      </c>
      <c r="I85" s="351">
        <v>14</v>
      </c>
      <c r="J85" s="351"/>
      <c r="K85" s="425">
        <v>0</v>
      </c>
      <c r="L85" s="425"/>
    </row>
    <row r="86" spans="1:12" ht="15.75" thickTop="1" x14ac:dyDescent="0.25">
      <c r="A86" s="613"/>
      <c r="B86" s="371">
        <v>42485</v>
      </c>
      <c r="C86" s="312">
        <f t="shared" ref="C86:C90" si="14">SUM(D86+E86)</f>
        <v>60</v>
      </c>
      <c r="D86" s="312">
        <v>48</v>
      </c>
      <c r="E86" s="312">
        <v>12</v>
      </c>
      <c r="F86" s="312">
        <v>0</v>
      </c>
      <c r="G86" s="312">
        <v>0</v>
      </c>
      <c r="H86" s="453">
        <f t="shared" si="11"/>
        <v>60</v>
      </c>
      <c r="I86" s="350">
        <v>12</v>
      </c>
      <c r="J86" s="350"/>
      <c r="K86" s="423">
        <v>0</v>
      </c>
      <c r="L86" s="423"/>
    </row>
    <row r="87" spans="1:12" ht="15" x14ac:dyDescent="0.25">
      <c r="A87" s="613"/>
      <c r="B87" s="371">
        <v>42486</v>
      </c>
      <c r="C87" s="312">
        <f t="shared" si="14"/>
        <v>63</v>
      </c>
      <c r="D87" s="312">
        <v>58</v>
      </c>
      <c r="E87" s="312">
        <v>5</v>
      </c>
      <c r="F87" s="312">
        <v>1</v>
      </c>
      <c r="G87" s="312">
        <v>0</v>
      </c>
      <c r="H87" s="453">
        <f t="shared" si="11"/>
        <v>64</v>
      </c>
      <c r="I87" s="350">
        <v>13</v>
      </c>
      <c r="J87" s="350"/>
      <c r="K87" s="423">
        <v>0</v>
      </c>
      <c r="L87" s="423"/>
    </row>
    <row r="88" spans="1:12" ht="15" x14ac:dyDescent="0.25">
      <c r="A88" s="613"/>
      <c r="B88" s="371">
        <v>42487</v>
      </c>
      <c r="C88" s="312">
        <f t="shared" si="14"/>
        <v>193</v>
      </c>
      <c r="D88" s="312">
        <v>177</v>
      </c>
      <c r="E88" s="312">
        <v>16</v>
      </c>
      <c r="F88" s="312">
        <v>2</v>
      </c>
      <c r="G88" s="312">
        <v>0</v>
      </c>
      <c r="H88" s="453">
        <f t="shared" si="11"/>
        <v>195</v>
      </c>
      <c r="I88" s="350">
        <v>39</v>
      </c>
      <c r="J88" s="350"/>
      <c r="K88" s="423">
        <v>0</v>
      </c>
      <c r="L88" s="423"/>
    </row>
    <row r="89" spans="1:12" ht="15" x14ac:dyDescent="0.25">
      <c r="A89" s="613"/>
      <c r="B89" s="371">
        <v>42488</v>
      </c>
      <c r="C89" s="312">
        <f t="shared" si="14"/>
        <v>81</v>
      </c>
      <c r="D89" s="312">
        <v>66</v>
      </c>
      <c r="E89" s="312">
        <v>15</v>
      </c>
      <c r="F89" s="312">
        <v>1</v>
      </c>
      <c r="G89" s="312">
        <v>0</v>
      </c>
      <c r="H89" s="453">
        <f t="shared" si="11"/>
        <v>82</v>
      </c>
      <c r="I89" s="350">
        <v>16</v>
      </c>
      <c r="J89" s="350"/>
      <c r="K89" s="423">
        <v>0</v>
      </c>
      <c r="L89" s="423"/>
    </row>
    <row r="90" spans="1:12" ht="15.75" thickBot="1" x14ac:dyDescent="0.3">
      <c r="A90" s="613"/>
      <c r="B90" s="392">
        <v>42489</v>
      </c>
      <c r="C90" s="316">
        <f t="shared" si="14"/>
        <v>49</v>
      </c>
      <c r="D90" s="316">
        <v>44</v>
      </c>
      <c r="E90" s="316">
        <v>5</v>
      </c>
      <c r="F90" s="316">
        <v>1</v>
      </c>
      <c r="G90" s="316">
        <v>0</v>
      </c>
      <c r="H90" s="449">
        <f t="shared" si="11"/>
        <v>50</v>
      </c>
      <c r="I90" s="351">
        <v>13</v>
      </c>
      <c r="J90" s="351"/>
      <c r="K90" s="425">
        <v>0</v>
      </c>
      <c r="L90" s="425"/>
    </row>
    <row r="91" spans="1:12" ht="16.5" thickTop="1" thickBot="1" x14ac:dyDescent="0.3">
      <c r="A91" s="613" t="s">
        <v>50</v>
      </c>
      <c r="B91" s="385"/>
      <c r="C91" s="386"/>
      <c r="D91" s="386"/>
      <c r="E91" s="386"/>
      <c r="F91" s="386"/>
      <c r="G91" s="386"/>
      <c r="H91" s="387"/>
      <c r="I91" s="388"/>
      <c r="J91" s="388"/>
      <c r="K91" s="427"/>
      <c r="L91" s="427"/>
    </row>
    <row r="92" spans="1:12" ht="15" x14ac:dyDescent="0.25">
      <c r="A92" s="613"/>
      <c r="B92" s="370">
        <v>42492</v>
      </c>
      <c r="C92" s="313">
        <f t="shared" ref="C92:C96" si="15">SUM(D92+E92)</f>
        <v>60</v>
      </c>
      <c r="D92" s="313">
        <v>52</v>
      </c>
      <c r="E92" s="313">
        <v>8</v>
      </c>
      <c r="F92" s="313">
        <v>0</v>
      </c>
      <c r="G92" s="313">
        <v>0</v>
      </c>
      <c r="H92" s="453">
        <f t="shared" ref="H92:H113" si="16">SUM(D92+E92+K92+F92+G92)</f>
        <v>60</v>
      </c>
      <c r="I92" s="356">
        <v>15</v>
      </c>
      <c r="J92" s="356"/>
      <c r="K92" s="422">
        <v>0</v>
      </c>
      <c r="L92" s="422"/>
    </row>
    <row r="93" spans="1:12" ht="15" x14ac:dyDescent="0.25">
      <c r="A93" s="613"/>
      <c r="B93" s="371">
        <v>42127</v>
      </c>
      <c r="C93" s="312">
        <f t="shared" si="15"/>
        <v>55</v>
      </c>
      <c r="D93" s="312">
        <v>52</v>
      </c>
      <c r="E93" s="312">
        <v>3</v>
      </c>
      <c r="F93" s="312">
        <v>0</v>
      </c>
      <c r="G93" s="312">
        <v>0</v>
      </c>
      <c r="H93" s="453">
        <f t="shared" si="16"/>
        <v>55</v>
      </c>
      <c r="I93" s="350">
        <v>11</v>
      </c>
      <c r="J93" s="350"/>
      <c r="K93" s="423">
        <v>0</v>
      </c>
      <c r="L93" s="423"/>
    </row>
    <row r="94" spans="1:12" ht="15" x14ac:dyDescent="0.25">
      <c r="A94" s="613"/>
      <c r="B94" s="371">
        <v>42494</v>
      </c>
      <c r="C94" s="312">
        <f t="shared" si="15"/>
        <v>59</v>
      </c>
      <c r="D94" s="312">
        <v>53</v>
      </c>
      <c r="E94" s="312">
        <v>6</v>
      </c>
      <c r="F94" s="312">
        <v>0</v>
      </c>
      <c r="G94" s="312">
        <v>0</v>
      </c>
      <c r="H94" s="453">
        <f t="shared" si="16"/>
        <v>59</v>
      </c>
      <c r="I94" s="350">
        <v>12</v>
      </c>
      <c r="J94" s="350"/>
      <c r="K94" s="423">
        <v>0</v>
      </c>
      <c r="L94" s="423"/>
    </row>
    <row r="95" spans="1:12" ht="15" x14ac:dyDescent="0.25">
      <c r="A95" s="613"/>
      <c r="B95" s="371">
        <v>42495</v>
      </c>
      <c r="C95" s="312">
        <f t="shared" si="15"/>
        <v>57</v>
      </c>
      <c r="D95" s="312">
        <v>42</v>
      </c>
      <c r="E95" s="312">
        <v>15</v>
      </c>
      <c r="F95" s="312">
        <v>1</v>
      </c>
      <c r="G95" s="312">
        <v>0</v>
      </c>
      <c r="H95" s="453">
        <f t="shared" si="16"/>
        <v>58</v>
      </c>
      <c r="I95" s="350">
        <v>15</v>
      </c>
      <c r="J95" s="350"/>
      <c r="K95" s="423">
        <v>0</v>
      </c>
      <c r="L95" s="423"/>
    </row>
    <row r="96" spans="1:12" ht="15.75" thickBot="1" x14ac:dyDescent="0.3">
      <c r="A96" s="613"/>
      <c r="B96" s="373">
        <v>42496</v>
      </c>
      <c r="C96" s="316">
        <f t="shared" si="15"/>
        <v>43</v>
      </c>
      <c r="D96" s="316">
        <v>38</v>
      </c>
      <c r="E96" s="316">
        <v>5</v>
      </c>
      <c r="F96" s="316">
        <v>2</v>
      </c>
      <c r="G96" s="316">
        <v>0</v>
      </c>
      <c r="H96" s="449">
        <f t="shared" si="16"/>
        <v>45</v>
      </c>
      <c r="I96" s="351">
        <v>11</v>
      </c>
      <c r="J96" s="351"/>
      <c r="K96" s="425">
        <v>0</v>
      </c>
      <c r="L96" s="425"/>
    </row>
    <row r="97" spans="1:12" ht="15.75" thickTop="1" x14ac:dyDescent="0.25">
      <c r="A97" s="613"/>
      <c r="B97" s="371">
        <v>42499</v>
      </c>
      <c r="C97" s="312">
        <f t="shared" ref="C97:C101" si="17">SUM(D97+E97)</f>
        <v>56</v>
      </c>
      <c r="D97" s="312">
        <v>44</v>
      </c>
      <c r="E97" s="312">
        <v>12</v>
      </c>
      <c r="F97" s="312">
        <v>0</v>
      </c>
      <c r="G97" s="312">
        <v>0</v>
      </c>
      <c r="H97" s="453">
        <f t="shared" si="16"/>
        <v>56</v>
      </c>
      <c r="I97" s="350">
        <v>14</v>
      </c>
      <c r="J97" s="350"/>
      <c r="K97" s="423">
        <v>0</v>
      </c>
      <c r="L97" s="423"/>
    </row>
    <row r="98" spans="1:12" ht="15" x14ac:dyDescent="0.25">
      <c r="A98" s="613"/>
      <c r="B98" s="371">
        <v>42500</v>
      </c>
      <c r="C98" s="312">
        <f t="shared" si="17"/>
        <v>53</v>
      </c>
      <c r="D98" s="312">
        <v>44</v>
      </c>
      <c r="E98" s="312">
        <v>9</v>
      </c>
      <c r="F98" s="312">
        <v>1</v>
      </c>
      <c r="G98" s="312">
        <v>0</v>
      </c>
      <c r="H98" s="453">
        <f t="shared" si="16"/>
        <v>54</v>
      </c>
      <c r="I98" s="350">
        <v>18</v>
      </c>
      <c r="J98" s="350"/>
      <c r="K98" s="423">
        <v>0</v>
      </c>
      <c r="L98" s="423"/>
    </row>
    <row r="99" spans="1:12" ht="15" x14ac:dyDescent="0.25">
      <c r="A99" s="613"/>
      <c r="B99" s="371">
        <v>42501</v>
      </c>
      <c r="C99" s="312">
        <f t="shared" si="17"/>
        <v>45</v>
      </c>
      <c r="D99" s="312">
        <v>44</v>
      </c>
      <c r="E99" s="312">
        <v>1</v>
      </c>
      <c r="F99" s="312">
        <v>1</v>
      </c>
      <c r="G99" s="312">
        <v>0</v>
      </c>
      <c r="H99" s="453">
        <f t="shared" si="16"/>
        <v>46</v>
      </c>
      <c r="I99" s="350">
        <v>12</v>
      </c>
      <c r="J99" s="350"/>
      <c r="K99" s="423">
        <v>0</v>
      </c>
      <c r="L99" s="423"/>
    </row>
    <row r="100" spans="1:12" ht="15" x14ac:dyDescent="0.25">
      <c r="A100" s="613"/>
      <c r="B100" s="371">
        <v>42502</v>
      </c>
      <c r="C100" s="312">
        <f t="shared" si="17"/>
        <v>34</v>
      </c>
      <c r="D100" s="312">
        <v>30</v>
      </c>
      <c r="E100" s="312">
        <v>4</v>
      </c>
      <c r="F100" s="312">
        <v>1</v>
      </c>
      <c r="G100" s="312">
        <v>0</v>
      </c>
      <c r="H100" s="453">
        <f t="shared" si="16"/>
        <v>35</v>
      </c>
      <c r="I100" s="350">
        <v>12</v>
      </c>
      <c r="J100" s="350"/>
      <c r="K100" s="423">
        <v>0</v>
      </c>
      <c r="L100" s="423"/>
    </row>
    <row r="101" spans="1:12" ht="15.75" thickBot="1" x14ac:dyDescent="0.3">
      <c r="A101" s="613"/>
      <c r="B101" s="373">
        <v>42503</v>
      </c>
      <c r="C101" s="316">
        <f t="shared" si="17"/>
        <v>34</v>
      </c>
      <c r="D101" s="316">
        <v>33</v>
      </c>
      <c r="E101" s="316">
        <v>1</v>
      </c>
      <c r="F101" s="316">
        <v>0</v>
      </c>
      <c r="G101" s="316">
        <v>0</v>
      </c>
      <c r="H101" s="449">
        <f t="shared" si="16"/>
        <v>34</v>
      </c>
      <c r="I101" s="351">
        <v>9</v>
      </c>
      <c r="J101" s="351"/>
      <c r="K101" s="425">
        <v>0</v>
      </c>
      <c r="L101" s="425"/>
    </row>
    <row r="102" spans="1:12" ht="15.75" thickTop="1" x14ac:dyDescent="0.25">
      <c r="A102" s="613"/>
      <c r="B102" s="371">
        <v>42506</v>
      </c>
      <c r="C102" s="312">
        <f t="shared" ref="C102:C106" si="18">SUM(D102+E102)</f>
        <v>48</v>
      </c>
      <c r="D102" s="312">
        <v>37</v>
      </c>
      <c r="E102" s="312">
        <v>11</v>
      </c>
      <c r="F102" s="312">
        <v>1</v>
      </c>
      <c r="G102" s="312">
        <v>0</v>
      </c>
      <c r="H102" s="453">
        <f t="shared" si="16"/>
        <v>49</v>
      </c>
      <c r="I102" s="350">
        <v>16</v>
      </c>
      <c r="J102" s="350"/>
      <c r="K102" s="423">
        <v>0</v>
      </c>
      <c r="L102" s="423"/>
    </row>
    <row r="103" spans="1:12" ht="15" x14ac:dyDescent="0.25">
      <c r="A103" s="613"/>
      <c r="B103" s="371">
        <v>42507</v>
      </c>
      <c r="C103" s="312">
        <f t="shared" si="18"/>
        <v>45</v>
      </c>
      <c r="D103" s="312">
        <v>41</v>
      </c>
      <c r="E103" s="312">
        <v>4</v>
      </c>
      <c r="F103" s="312">
        <v>0</v>
      </c>
      <c r="G103" s="312">
        <v>0</v>
      </c>
      <c r="H103" s="453">
        <f t="shared" si="16"/>
        <v>45</v>
      </c>
      <c r="I103" s="350">
        <v>11</v>
      </c>
      <c r="J103" s="350"/>
      <c r="K103" s="423">
        <v>0</v>
      </c>
      <c r="L103" s="423"/>
    </row>
    <row r="104" spans="1:12" ht="15" x14ac:dyDescent="0.25">
      <c r="A104" s="613"/>
      <c r="B104" s="371">
        <v>42508</v>
      </c>
      <c r="C104" s="312">
        <f t="shared" si="18"/>
        <v>67</v>
      </c>
      <c r="D104" s="312">
        <v>56</v>
      </c>
      <c r="E104" s="312">
        <v>11</v>
      </c>
      <c r="F104" s="312">
        <v>0</v>
      </c>
      <c r="G104" s="312">
        <v>0</v>
      </c>
      <c r="H104" s="453">
        <f t="shared" si="16"/>
        <v>67</v>
      </c>
      <c r="I104" s="350">
        <v>17</v>
      </c>
      <c r="J104" s="350"/>
      <c r="K104" s="423">
        <v>0</v>
      </c>
      <c r="L104" s="423"/>
    </row>
    <row r="105" spans="1:12" ht="15" x14ac:dyDescent="0.25">
      <c r="A105" s="613"/>
      <c r="B105" s="371">
        <v>42509</v>
      </c>
      <c r="C105" s="312">
        <f t="shared" si="18"/>
        <v>45</v>
      </c>
      <c r="D105" s="312">
        <v>40</v>
      </c>
      <c r="E105" s="312">
        <v>5</v>
      </c>
      <c r="F105" s="312">
        <v>0</v>
      </c>
      <c r="G105" s="312">
        <v>0</v>
      </c>
      <c r="H105" s="453">
        <f t="shared" si="16"/>
        <v>45</v>
      </c>
      <c r="I105" s="350">
        <v>11</v>
      </c>
      <c r="J105" s="350"/>
      <c r="K105" s="423">
        <v>0</v>
      </c>
      <c r="L105" s="423"/>
    </row>
    <row r="106" spans="1:12" ht="15.75" thickBot="1" x14ac:dyDescent="0.3">
      <c r="A106" s="613"/>
      <c r="B106" s="373">
        <v>42510</v>
      </c>
      <c r="C106" s="316">
        <f t="shared" si="18"/>
        <v>32</v>
      </c>
      <c r="D106" s="316">
        <v>30</v>
      </c>
      <c r="E106" s="316">
        <v>2</v>
      </c>
      <c r="F106" s="316">
        <v>2</v>
      </c>
      <c r="G106" s="316">
        <v>0</v>
      </c>
      <c r="H106" s="449">
        <f t="shared" si="16"/>
        <v>34</v>
      </c>
      <c r="I106" s="351">
        <v>11</v>
      </c>
      <c r="J106" s="351"/>
      <c r="K106" s="425">
        <v>0</v>
      </c>
      <c r="L106" s="425"/>
    </row>
    <row r="107" spans="1:12" ht="15.75" thickTop="1" x14ac:dyDescent="0.25">
      <c r="A107" s="613"/>
      <c r="B107" s="371">
        <v>42513</v>
      </c>
      <c r="C107" s="312">
        <f t="shared" ref="C107:C111" si="19">SUM(D107+E107)</f>
        <v>39</v>
      </c>
      <c r="D107" s="312">
        <v>32</v>
      </c>
      <c r="E107" s="312">
        <v>7</v>
      </c>
      <c r="F107" s="312">
        <v>0</v>
      </c>
      <c r="G107" s="312">
        <v>0</v>
      </c>
      <c r="H107" s="453">
        <f t="shared" si="16"/>
        <v>39</v>
      </c>
      <c r="I107" s="350">
        <v>13</v>
      </c>
      <c r="J107" s="350"/>
      <c r="K107" s="423">
        <v>0</v>
      </c>
      <c r="L107" s="423"/>
    </row>
    <row r="108" spans="1:12" ht="15" x14ac:dyDescent="0.25">
      <c r="A108" s="613"/>
      <c r="B108" s="371">
        <v>42514</v>
      </c>
      <c r="C108" s="312">
        <f t="shared" si="19"/>
        <v>56</v>
      </c>
      <c r="D108" s="312">
        <v>48</v>
      </c>
      <c r="E108" s="312">
        <v>8</v>
      </c>
      <c r="F108" s="312">
        <v>0</v>
      </c>
      <c r="G108" s="312">
        <v>0</v>
      </c>
      <c r="H108" s="453">
        <f t="shared" si="16"/>
        <v>56</v>
      </c>
      <c r="I108" s="350">
        <v>11</v>
      </c>
      <c r="J108" s="350"/>
      <c r="K108" s="423">
        <v>0</v>
      </c>
      <c r="L108" s="423"/>
    </row>
    <row r="109" spans="1:12" ht="15" x14ac:dyDescent="0.25">
      <c r="A109" s="613"/>
      <c r="B109" s="371">
        <v>42515</v>
      </c>
      <c r="C109" s="312">
        <f t="shared" si="19"/>
        <v>49</v>
      </c>
      <c r="D109" s="312">
        <v>44</v>
      </c>
      <c r="E109" s="312">
        <v>5</v>
      </c>
      <c r="F109" s="312">
        <v>1</v>
      </c>
      <c r="G109" s="312">
        <v>0</v>
      </c>
      <c r="H109" s="453">
        <f t="shared" si="16"/>
        <v>50</v>
      </c>
      <c r="I109" s="350">
        <v>10</v>
      </c>
      <c r="J109" s="350"/>
      <c r="K109" s="423">
        <v>0</v>
      </c>
      <c r="L109" s="423"/>
    </row>
    <row r="110" spans="1:12" ht="15" x14ac:dyDescent="0.25">
      <c r="A110" s="613"/>
      <c r="B110" s="371">
        <v>42516</v>
      </c>
      <c r="C110" s="312">
        <f t="shared" si="19"/>
        <v>57</v>
      </c>
      <c r="D110" s="312">
        <v>47</v>
      </c>
      <c r="E110" s="312">
        <v>10</v>
      </c>
      <c r="F110" s="312">
        <v>0</v>
      </c>
      <c r="G110" s="312">
        <v>58</v>
      </c>
      <c r="H110" s="453">
        <f t="shared" si="16"/>
        <v>115</v>
      </c>
      <c r="I110" s="350">
        <v>29</v>
      </c>
      <c r="J110" s="350"/>
      <c r="K110" s="423">
        <v>0</v>
      </c>
      <c r="L110" s="423"/>
    </row>
    <row r="111" spans="1:12" ht="15.75" thickBot="1" x14ac:dyDescent="0.3">
      <c r="A111" s="613"/>
      <c r="B111" s="373">
        <v>42517</v>
      </c>
      <c r="C111" s="316">
        <f t="shared" si="19"/>
        <v>37</v>
      </c>
      <c r="D111" s="316">
        <v>31</v>
      </c>
      <c r="E111" s="316">
        <v>6</v>
      </c>
      <c r="F111" s="316">
        <v>1</v>
      </c>
      <c r="G111" s="316">
        <v>29</v>
      </c>
      <c r="H111" s="449">
        <f t="shared" si="16"/>
        <v>67</v>
      </c>
      <c r="I111" s="351">
        <v>17</v>
      </c>
      <c r="J111" s="351"/>
      <c r="K111" s="425">
        <v>0</v>
      </c>
      <c r="L111" s="425"/>
    </row>
    <row r="112" spans="1:12" ht="15.75" thickTop="1" x14ac:dyDescent="0.25">
      <c r="A112" s="613"/>
      <c r="B112" s="371">
        <v>42520</v>
      </c>
      <c r="C112" s="312">
        <f t="shared" ref="C112:C122" si="20">SUM(D112+E112)</f>
        <v>47</v>
      </c>
      <c r="D112" s="312">
        <v>37</v>
      </c>
      <c r="E112" s="312">
        <v>10</v>
      </c>
      <c r="F112" s="312">
        <v>0</v>
      </c>
      <c r="G112" s="312">
        <v>16</v>
      </c>
      <c r="H112" s="453">
        <f t="shared" si="16"/>
        <v>63</v>
      </c>
      <c r="I112" s="350">
        <v>21</v>
      </c>
      <c r="J112" s="350"/>
      <c r="K112" s="423">
        <v>0</v>
      </c>
      <c r="L112" s="423"/>
    </row>
    <row r="113" spans="1:12" ht="15.75" thickBot="1" x14ac:dyDescent="0.3">
      <c r="A113" s="613"/>
      <c r="B113" s="374">
        <v>42521</v>
      </c>
      <c r="C113" s="334">
        <f t="shared" si="20"/>
        <v>49</v>
      </c>
      <c r="D113" s="334">
        <v>45</v>
      </c>
      <c r="E113" s="334">
        <v>4</v>
      </c>
      <c r="F113" s="334">
        <v>0</v>
      </c>
      <c r="G113" s="334">
        <v>14</v>
      </c>
      <c r="H113" s="451">
        <f t="shared" si="16"/>
        <v>63</v>
      </c>
      <c r="I113" s="352">
        <v>16</v>
      </c>
      <c r="J113" s="352"/>
      <c r="K113" s="432">
        <v>0</v>
      </c>
      <c r="L113" s="432"/>
    </row>
    <row r="114" spans="1:12" ht="15.75" thickBot="1" x14ac:dyDescent="0.3">
      <c r="A114" s="613" t="s">
        <v>51</v>
      </c>
      <c r="B114" s="375"/>
      <c r="C114" s="365"/>
      <c r="D114" s="365"/>
      <c r="E114" s="365"/>
      <c r="F114" s="365"/>
      <c r="G114" s="365"/>
      <c r="H114" s="366"/>
      <c r="I114" s="367"/>
      <c r="J114" s="367"/>
      <c r="K114" s="429"/>
      <c r="L114" s="429"/>
    </row>
    <row r="115" spans="1:12" ht="15" x14ac:dyDescent="0.25">
      <c r="A115" s="613"/>
      <c r="B115" s="370">
        <v>42522</v>
      </c>
      <c r="C115" s="313">
        <f t="shared" si="20"/>
        <v>56</v>
      </c>
      <c r="D115" s="313">
        <v>39</v>
      </c>
      <c r="E115" s="313">
        <v>17</v>
      </c>
      <c r="F115" s="313">
        <v>0</v>
      </c>
      <c r="G115" s="313">
        <v>4</v>
      </c>
      <c r="H115" s="453">
        <f t="shared" ref="H115:H136" si="21">SUM(D115+E115+K115+F115+G115)</f>
        <v>60</v>
      </c>
      <c r="I115" s="356">
        <v>15</v>
      </c>
      <c r="J115" s="356"/>
      <c r="K115" s="422">
        <v>0</v>
      </c>
      <c r="L115" s="422"/>
    </row>
    <row r="116" spans="1:12" ht="15" x14ac:dyDescent="0.25">
      <c r="A116" s="613"/>
      <c r="B116" s="371">
        <v>42523</v>
      </c>
      <c r="C116" s="312">
        <f t="shared" si="20"/>
        <v>62</v>
      </c>
      <c r="D116" s="312">
        <v>57</v>
      </c>
      <c r="E116" s="312">
        <v>5</v>
      </c>
      <c r="F116" s="312">
        <v>0</v>
      </c>
      <c r="G116" s="312">
        <v>0</v>
      </c>
      <c r="H116" s="453">
        <f t="shared" si="21"/>
        <v>62</v>
      </c>
      <c r="I116" s="350">
        <v>16</v>
      </c>
      <c r="J116" s="350"/>
      <c r="K116" s="423">
        <v>0</v>
      </c>
      <c r="L116" s="423"/>
    </row>
    <row r="117" spans="1:12" ht="15.75" thickBot="1" x14ac:dyDescent="0.3">
      <c r="A117" s="613"/>
      <c r="B117" s="373">
        <v>42524</v>
      </c>
      <c r="C117" s="316">
        <f t="shared" si="20"/>
        <v>27</v>
      </c>
      <c r="D117" s="316">
        <v>25</v>
      </c>
      <c r="E117" s="316">
        <v>2</v>
      </c>
      <c r="F117" s="316">
        <v>0</v>
      </c>
      <c r="G117" s="316">
        <v>0</v>
      </c>
      <c r="H117" s="449">
        <f t="shared" si="21"/>
        <v>27</v>
      </c>
      <c r="I117" s="351">
        <v>7</v>
      </c>
      <c r="J117" s="351"/>
      <c r="K117" s="425">
        <v>0</v>
      </c>
      <c r="L117" s="425"/>
    </row>
    <row r="118" spans="1:12" ht="15.75" thickTop="1" x14ac:dyDescent="0.25">
      <c r="A118" s="613"/>
      <c r="B118" s="371">
        <v>42527</v>
      </c>
      <c r="C118" s="312">
        <f t="shared" si="20"/>
        <v>49</v>
      </c>
      <c r="D118" s="312">
        <v>37</v>
      </c>
      <c r="E118" s="312">
        <v>12</v>
      </c>
      <c r="F118" s="312">
        <v>1</v>
      </c>
      <c r="G118" s="312">
        <v>0</v>
      </c>
      <c r="H118" s="453">
        <f t="shared" si="21"/>
        <v>50</v>
      </c>
      <c r="I118" s="350">
        <v>13</v>
      </c>
      <c r="J118" s="350"/>
      <c r="K118" s="423">
        <v>0</v>
      </c>
      <c r="L118" s="423"/>
    </row>
    <row r="119" spans="1:12" ht="15" x14ac:dyDescent="0.25">
      <c r="A119" s="613"/>
      <c r="B119" s="371">
        <v>42528</v>
      </c>
      <c r="C119" s="312">
        <f t="shared" si="20"/>
        <v>47</v>
      </c>
      <c r="D119" s="312">
        <v>42</v>
      </c>
      <c r="E119" s="312">
        <v>5</v>
      </c>
      <c r="F119" s="312">
        <v>0</v>
      </c>
      <c r="G119" s="312">
        <v>0</v>
      </c>
      <c r="H119" s="453">
        <f t="shared" si="21"/>
        <v>47</v>
      </c>
      <c r="I119" s="350">
        <v>12</v>
      </c>
      <c r="J119" s="350"/>
      <c r="K119" s="423">
        <v>0</v>
      </c>
      <c r="L119" s="423"/>
    </row>
    <row r="120" spans="1:12" ht="15" x14ac:dyDescent="0.25">
      <c r="A120" s="613"/>
      <c r="B120" s="371">
        <v>42529</v>
      </c>
      <c r="C120" s="312">
        <f t="shared" si="20"/>
        <v>60</v>
      </c>
      <c r="D120" s="312">
        <v>52</v>
      </c>
      <c r="E120" s="312">
        <v>8</v>
      </c>
      <c r="F120" s="312">
        <v>0</v>
      </c>
      <c r="G120" s="312">
        <v>0</v>
      </c>
      <c r="H120" s="453">
        <f t="shared" si="21"/>
        <v>60</v>
      </c>
      <c r="I120" s="350">
        <v>15</v>
      </c>
      <c r="J120" s="350"/>
      <c r="K120" s="423">
        <v>0</v>
      </c>
      <c r="L120" s="423"/>
    </row>
    <row r="121" spans="1:12" ht="15" x14ac:dyDescent="0.25">
      <c r="A121" s="613"/>
      <c r="B121" s="371">
        <v>42530</v>
      </c>
      <c r="C121" s="312">
        <f t="shared" si="20"/>
        <v>58</v>
      </c>
      <c r="D121" s="312">
        <v>46</v>
      </c>
      <c r="E121" s="312">
        <v>12</v>
      </c>
      <c r="F121" s="312">
        <v>0</v>
      </c>
      <c r="G121" s="312">
        <v>0</v>
      </c>
      <c r="H121" s="453">
        <f t="shared" si="21"/>
        <v>58</v>
      </c>
      <c r="I121" s="350">
        <v>15</v>
      </c>
      <c r="J121" s="350"/>
      <c r="K121" s="423">
        <v>0</v>
      </c>
      <c r="L121" s="423"/>
    </row>
    <row r="122" spans="1:12" ht="15.75" thickBot="1" x14ac:dyDescent="0.3">
      <c r="A122" s="613"/>
      <c r="B122" s="373">
        <v>42531</v>
      </c>
      <c r="C122" s="316">
        <f t="shared" si="20"/>
        <v>48</v>
      </c>
      <c r="D122" s="316">
        <v>43</v>
      </c>
      <c r="E122" s="316">
        <v>5</v>
      </c>
      <c r="F122" s="316">
        <v>0</v>
      </c>
      <c r="G122" s="316">
        <v>0</v>
      </c>
      <c r="H122" s="449">
        <f t="shared" si="21"/>
        <v>48</v>
      </c>
      <c r="I122" s="351">
        <v>16</v>
      </c>
      <c r="J122" s="351"/>
      <c r="K122" s="425">
        <v>0</v>
      </c>
      <c r="L122" s="425"/>
    </row>
    <row r="123" spans="1:12" ht="15.75" thickTop="1" x14ac:dyDescent="0.25">
      <c r="A123" s="613"/>
      <c r="B123" s="371">
        <v>42534</v>
      </c>
      <c r="C123" s="312">
        <f t="shared" ref="C123:C127" si="22">SUM(D123+E123)</f>
        <v>66</v>
      </c>
      <c r="D123" s="312">
        <v>59</v>
      </c>
      <c r="E123" s="312">
        <v>7</v>
      </c>
      <c r="F123" s="312">
        <v>0</v>
      </c>
      <c r="G123" s="312">
        <v>0</v>
      </c>
      <c r="H123" s="453">
        <f t="shared" si="21"/>
        <v>66</v>
      </c>
      <c r="I123" s="350">
        <v>17</v>
      </c>
      <c r="J123" s="350"/>
      <c r="K123" s="423">
        <v>0</v>
      </c>
      <c r="L123" s="423"/>
    </row>
    <row r="124" spans="1:12" ht="15" x14ac:dyDescent="0.25">
      <c r="A124" s="613"/>
      <c r="B124" s="371">
        <v>42535</v>
      </c>
      <c r="C124" s="312">
        <f t="shared" si="22"/>
        <v>61</v>
      </c>
      <c r="D124" s="312">
        <v>50</v>
      </c>
      <c r="E124" s="312">
        <v>11</v>
      </c>
      <c r="F124" s="312">
        <v>0</v>
      </c>
      <c r="G124" s="312">
        <v>0</v>
      </c>
      <c r="H124" s="453">
        <f t="shared" si="21"/>
        <v>61</v>
      </c>
      <c r="I124" s="350">
        <v>12</v>
      </c>
      <c r="J124" s="350"/>
      <c r="K124" s="423">
        <v>0</v>
      </c>
      <c r="L124" s="423"/>
    </row>
    <row r="125" spans="1:12" ht="15" x14ac:dyDescent="0.25">
      <c r="A125" s="613"/>
      <c r="B125" s="371">
        <v>42536</v>
      </c>
      <c r="C125" s="312">
        <f t="shared" si="22"/>
        <v>62</v>
      </c>
      <c r="D125" s="312">
        <v>55</v>
      </c>
      <c r="E125" s="312">
        <v>7</v>
      </c>
      <c r="F125" s="312">
        <v>0</v>
      </c>
      <c r="G125" s="312">
        <v>0</v>
      </c>
      <c r="H125" s="453">
        <f t="shared" si="21"/>
        <v>62</v>
      </c>
      <c r="I125" s="350">
        <v>12</v>
      </c>
      <c r="J125" s="350"/>
      <c r="K125" s="423">
        <v>0</v>
      </c>
      <c r="L125" s="423"/>
    </row>
    <row r="126" spans="1:12" ht="15" x14ac:dyDescent="0.25">
      <c r="A126" s="613"/>
      <c r="B126" s="371">
        <v>42537</v>
      </c>
      <c r="C126" s="312">
        <f t="shared" si="22"/>
        <v>52</v>
      </c>
      <c r="D126" s="312">
        <v>47</v>
      </c>
      <c r="E126" s="312">
        <v>5</v>
      </c>
      <c r="F126" s="312">
        <v>1</v>
      </c>
      <c r="G126" s="312">
        <v>0</v>
      </c>
      <c r="H126" s="453">
        <f t="shared" si="21"/>
        <v>53</v>
      </c>
      <c r="I126" s="350">
        <v>11</v>
      </c>
      <c r="J126" s="350"/>
      <c r="K126" s="423">
        <v>0</v>
      </c>
      <c r="L126" s="423"/>
    </row>
    <row r="127" spans="1:12" ht="15.75" thickBot="1" x14ac:dyDescent="0.3">
      <c r="A127" s="613"/>
      <c r="B127" s="373">
        <v>42538</v>
      </c>
      <c r="C127" s="316">
        <f t="shared" si="22"/>
        <v>38</v>
      </c>
      <c r="D127" s="316">
        <v>31</v>
      </c>
      <c r="E127" s="316">
        <v>7</v>
      </c>
      <c r="F127" s="316">
        <v>0</v>
      </c>
      <c r="G127" s="316">
        <v>0</v>
      </c>
      <c r="H127" s="449">
        <f t="shared" si="21"/>
        <v>38</v>
      </c>
      <c r="I127" s="351">
        <v>10</v>
      </c>
      <c r="J127" s="351"/>
      <c r="K127" s="425">
        <v>0</v>
      </c>
      <c r="L127" s="425"/>
    </row>
    <row r="128" spans="1:12" ht="15.75" thickTop="1" x14ac:dyDescent="0.25">
      <c r="A128" s="613"/>
      <c r="B128" s="371">
        <v>42541</v>
      </c>
      <c r="C128" s="312">
        <f t="shared" ref="C128:C148" si="23">SUM(D128+E128)</f>
        <v>123</v>
      </c>
      <c r="D128" s="312">
        <v>112</v>
      </c>
      <c r="E128" s="312">
        <v>11</v>
      </c>
      <c r="F128" s="312">
        <v>4</v>
      </c>
      <c r="G128" s="312">
        <v>0</v>
      </c>
      <c r="H128" s="453">
        <f t="shared" si="21"/>
        <v>127</v>
      </c>
      <c r="I128" s="350">
        <v>25</v>
      </c>
      <c r="J128" s="350"/>
      <c r="K128" s="423">
        <v>0</v>
      </c>
      <c r="L128" s="423"/>
    </row>
    <row r="129" spans="1:12" ht="15" x14ac:dyDescent="0.25">
      <c r="A129" s="613"/>
      <c r="B129" s="371">
        <v>42542</v>
      </c>
      <c r="C129" s="312">
        <f t="shared" si="23"/>
        <v>80</v>
      </c>
      <c r="D129" s="312">
        <v>71</v>
      </c>
      <c r="E129" s="312">
        <v>9</v>
      </c>
      <c r="F129" s="312">
        <v>0</v>
      </c>
      <c r="G129" s="312">
        <v>0</v>
      </c>
      <c r="H129" s="453">
        <f t="shared" si="21"/>
        <v>80</v>
      </c>
      <c r="I129" s="350">
        <v>16</v>
      </c>
      <c r="J129" s="350"/>
      <c r="K129" s="423">
        <v>0</v>
      </c>
      <c r="L129" s="423"/>
    </row>
    <row r="130" spans="1:12" ht="15" x14ac:dyDescent="0.25">
      <c r="A130" s="613"/>
      <c r="B130" s="371">
        <v>42543</v>
      </c>
      <c r="C130" s="312">
        <f t="shared" si="23"/>
        <v>66</v>
      </c>
      <c r="D130" s="312">
        <v>60</v>
      </c>
      <c r="E130" s="312">
        <v>6</v>
      </c>
      <c r="F130" s="312">
        <v>2</v>
      </c>
      <c r="G130" s="312">
        <v>0</v>
      </c>
      <c r="H130" s="453">
        <f t="shared" si="21"/>
        <v>68</v>
      </c>
      <c r="I130" s="350">
        <v>14</v>
      </c>
      <c r="J130" s="350"/>
      <c r="K130" s="423">
        <v>0</v>
      </c>
      <c r="L130" s="423"/>
    </row>
    <row r="131" spans="1:12" ht="15" x14ac:dyDescent="0.25">
      <c r="A131" s="613"/>
      <c r="B131" s="371">
        <v>42544</v>
      </c>
      <c r="C131" s="312">
        <f t="shared" si="23"/>
        <v>52</v>
      </c>
      <c r="D131" s="312">
        <v>49</v>
      </c>
      <c r="E131" s="312">
        <v>3</v>
      </c>
      <c r="F131" s="312">
        <v>1</v>
      </c>
      <c r="G131" s="350">
        <v>0</v>
      </c>
      <c r="H131" s="448">
        <f t="shared" si="21"/>
        <v>53</v>
      </c>
      <c r="I131" s="350">
        <v>11</v>
      </c>
      <c r="J131" s="350"/>
      <c r="K131" s="423">
        <v>0</v>
      </c>
      <c r="L131" s="423"/>
    </row>
    <row r="132" spans="1:12" ht="15.75" thickBot="1" x14ac:dyDescent="0.3">
      <c r="A132" s="613"/>
      <c r="B132" s="373">
        <v>42545</v>
      </c>
      <c r="C132" s="316">
        <f t="shared" si="23"/>
        <v>55</v>
      </c>
      <c r="D132" s="316">
        <v>51</v>
      </c>
      <c r="E132" s="316">
        <v>4</v>
      </c>
      <c r="F132" s="316">
        <v>0</v>
      </c>
      <c r="G132" s="351">
        <v>0</v>
      </c>
      <c r="H132" s="449">
        <f t="shared" si="21"/>
        <v>55</v>
      </c>
      <c r="I132" s="351">
        <v>14</v>
      </c>
      <c r="J132" s="351"/>
      <c r="K132" s="425">
        <v>0</v>
      </c>
      <c r="L132" s="425"/>
    </row>
    <row r="133" spans="1:12" ht="15.75" thickTop="1" x14ac:dyDescent="0.25">
      <c r="A133" s="613"/>
      <c r="B133" s="371">
        <v>42548</v>
      </c>
      <c r="C133" s="312">
        <f t="shared" si="23"/>
        <v>85</v>
      </c>
      <c r="D133" s="312">
        <v>68</v>
      </c>
      <c r="E133" s="312">
        <v>17</v>
      </c>
      <c r="F133" s="312">
        <v>0</v>
      </c>
      <c r="G133" s="350">
        <v>0</v>
      </c>
      <c r="H133" s="453">
        <f t="shared" si="21"/>
        <v>85</v>
      </c>
      <c r="I133" s="350">
        <v>28</v>
      </c>
      <c r="J133" s="350"/>
      <c r="K133" s="423">
        <v>0</v>
      </c>
      <c r="L133" s="423"/>
    </row>
    <row r="134" spans="1:12" ht="15" x14ac:dyDescent="0.25">
      <c r="A134" s="613"/>
      <c r="B134" s="371">
        <v>42549</v>
      </c>
      <c r="C134" s="312">
        <f t="shared" si="23"/>
        <v>98</v>
      </c>
      <c r="D134" s="312">
        <v>88</v>
      </c>
      <c r="E134" s="312">
        <v>10</v>
      </c>
      <c r="F134" s="312">
        <v>0</v>
      </c>
      <c r="G134" s="350">
        <v>0</v>
      </c>
      <c r="H134" s="453">
        <f t="shared" si="21"/>
        <v>98</v>
      </c>
      <c r="I134" s="350">
        <v>25</v>
      </c>
      <c r="J134" s="350"/>
      <c r="K134" s="423">
        <v>0</v>
      </c>
      <c r="L134" s="423"/>
    </row>
    <row r="135" spans="1:12" ht="15" x14ac:dyDescent="0.25">
      <c r="A135" s="613"/>
      <c r="B135" s="371">
        <v>42550</v>
      </c>
      <c r="C135" s="312">
        <f t="shared" si="23"/>
        <v>99</v>
      </c>
      <c r="D135" s="312">
        <v>85</v>
      </c>
      <c r="E135" s="312">
        <v>14</v>
      </c>
      <c r="F135" s="312">
        <v>0</v>
      </c>
      <c r="G135" s="350">
        <v>0</v>
      </c>
      <c r="H135" s="453">
        <f t="shared" si="21"/>
        <v>99</v>
      </c>
      <c r="I135" s="350">
        <v>25</v>
      </c>
      <c r="J135" s="350"/>
      <c r="K135" s="423">
        <v>0</v>
      </c>
      <c r="L135" s="423"/>
    </row>
    <row r="136" spans="1:12" ht="15.75" thickBot="1" x14ac:dyDescent="0.3">
      <c r="A136" s="613"/>
      <c r="B136" s="380">
        <v>42551</v>
      </c>
      <c r="C136" s="327">
        <f t="shared" si="23"/>
        <v>89</v>
      </c>
      <c r="D136" s="327">
        <v>77</v>
      </c>
      <c r="E136" s="327">
        <v>12</v>
      </c>
      <c r="F136" s="327">
        <v>0</v>
      </c>
      <c r="G136" s="354">
        <v>0</v>
      </c>
      <c r="H136" s="457">
        <f t="shared" si="21"/>
        <v>89</v>
      </c>
      <c r="I136" s="354">
        <v>22</v>
      </c>
      <c r="J136" s="354"/>
      <c r="K136" s="434">
        <v>0</v>
      </c>
      <c r="L136" s="434"/>
    </row>
    <row r="137" spans="1:12" ht="15.75" thickBot="1" x14ac:dyDescent="0.3">
      <c r="A137" s="617" t="s">
        <v>52</v>
      </c>
      <c r="B137" s="375"/>
      <c r="C137" s="365"/>
      <c r="D137" s="365"/>
      <c r="E137" s="365"/>
      <c r="F137" s="365"/>
      <c r="G137" s="367"/>
      <c r="H137" s="366"/>
      <c r="I137" s="367"/>
      <c r="J137" s="367"/>
      <c r="K137" s="429"/>
      <c r="L137" s="429"/>
    </row>
    <row r="138" spans="1:12" ht="15.75" thickBot="1" x14ac:dyDescent="0.3">
      <c r="A138" s="617"/>
      <c r="B138" s="379">
        <v>42552</v>
      </c>
      <c r="C138" s="333">
        <f t="shared" si="23"/>
        <v>25</v>
      </c>
      <c r="D138" s="333">
        <v>14</v>
      </c>
      <c r="E138" s="333">
        <v>11</v>
      </c>
      <c r="F138" s="333">
        <v>1</v>
      </c>
      <c r="G138" s="364">
        <v>0</v>
      </c>
      <c r="H138" s="456">
        <f>SUM(D138+E138+K138+F138+G138)</f>
        <v>26</v>
      </c>
      <c r="I138" s="364">
        <v>9</v>
      </c>
      <c r="J138" s="364"/>
      <c r="K138" s="433">
        <v>0</v>
      </c>
      <c r="L138" s="433"/>
    </row>
    <row r="139" spans="1:12" ht="15.75" thickTop="1" x14ac:dyDescent="0.25">
      <c r="A139" s="617"/>
      <c r="B139" s="381">
        <v>42555</v>
      </c>
      <c r="C139" s="313">
        <f t="shared" si="23"/>
        <v>103</v>
      </c>
      <c r="D139" s="344">
        <v>86</v>
      </c>
      <c r="E139" s="344">
        <v>17</v>
      </c>
      <c r="F139" s="344">
        <v>1</v>
      </c>
      <c r="G139" s="357">
        <v>0</v>
      </c>
      <c r="H139" s="453">
        <f>SUM(D139+E139+K139+F139+G139)</f>
        <v>104</v>
      </c>
      <c r="I139" s="357">
        <v>35</v>
      </c>
      <c r="J139" s="357"/>
      <c r="K139" s="426">
        <v>0</v>
      </c>
      <c r="L139" s="426"/>
    </row>
    <row r="140" spans="1:12" ht="15" x14ac:dyDescent="0.25">
      <c r="A140" s="617"/>
      <c r="B140" s="372">
        <v>42556</v>
      </c>
      <c r="C140" s="315"/>
      <c r="D140" s="315"/>
      <c r="E140" s="315"/>
      <c r="F140" s="315"/>
      <c r="G140" s="353"/>
      <c r="H140" s="317"/>
      <c r="I140" s="353"/>
      <c r="J140" s="353"/>
      <c r="K140" s="424"/>
      <c r="L140" s="424"/>
    </row>
    <row r="141" spans="1:12" ht="15" x14ac:dyDescent="0.25">
      <c r="A141" s="617"/>
      <c r="B141" s="371">
        <v>42557</v>
      </c>
      <c r="C141" s="312">
        <f t="shared" si="23"/>
        <v>94</v>
      </c>
      <c r="D141" s="312">
        <v>78</v>
      </c>
      <c r="E141" s="312">
        <v>16</v>
      </c>
      <c r="F141" s="312">
        <v>1</v>
      </c>
      <c r="G141" s="350">
        <v>0</v>
      </c>
      <c r="H141" s="453">
        <f t="shared" ref="H141:H158" si="24">SUM(D141+E141+K141+F141+G141)</f>
        <v>95</v>
      </c>
      <c r="I141" s="350">
        <v>24</v>
      </c>
      <c r="J141" s="350"/>
      <c r="K141" s="423">
        <v>0</v>
      </c>
      <c r="L141" s="423"/>
    </row>
    <row r="142" spans="1:12" ht="15" x14ac:dyDescent="0.25">
      <c r="A142" s="617"/>
      <c r="B142" s="371">
        <v>42558</v>
      </c>
      <c r="C142" s="312">
        <f t="shared" si="23"/>
        <v>122</v>
      </c>
      <c r="D142" s="312">
        <v>90</v>
      </c>
      <c r="E142" s="312">
        <v>32</v>
      </c>
      <c r="F142" s="312">
        <v>0</v>
      </c>
      <c r="G142" s="350">
        <v>0</v>
      </c>
      <c r="H142" s="453">
        <f t="shared" si="24"/>
        <v>122</v>
      </c>
      <c r="I142" s="350">
        <v>31</v>
      </c>
      <c r="J142" s="350"/>
      <c r="K142" s="423">
        <v>0</v>
      </c>
      <c r="L142" s="423"/>
    </row>
    <row r="143" spans="1:12" ht="15.75" thickBot="1" x14ac:dyDescent="0.3">
      <c r="A143" s="617"/>
      <c r="B143" s="373">
        <v>42559</v>
      </c>
      <c r="C143" s="316">
        <f t="shared" si="23"/>
        <v>83</v>
      </c>
      <c r="D143" s="316">
        <v>76</v>
      </c>
      <c r="E143" s="316">
        <v>7</v>
      </c>
      <c r="F143" s="316">
        <v>0</v>
      </c>
      <c r="G143" s="351">
        <v>0</v>
      </c>
      <c r="H143" s="449">
        <f t="shared" si="24"/>
        <v>83</v>
      </c>
      <c r="I143" s="351">
        <v>21</v>
      </c>
      <c r="J143" s="351"/>
      <c r="K143" s="425">
        <v>0</v>
      </c>
      <c r="L143" s="425"/>
    </row>
    <row r="144" spans="1:12" ht="15.75" thickTop="1" x14ac:dyDescent="0.25">
      <c r="A144" s="617"/>
      <c r="B144" s="371">
        <v>42562</v>
      </c>
      <c r="C144" s="313">
        <f t="shared" si="23"/>
        <v>132</v>
      </c>
      <c r="D144" s="312">
        <v>105</v>
      </c>
      <c r="E144" s="312">
        <v>27</v>
      </c>
      <c r="F144" s="312">
        <v>2</v>
      </c>
      <c r="G144" s="350">
        <v>0</v>
      </c>
      <c r="H144" s="453">
        <f t="shared" si="24"/>
        <v>134</v>
      </c>
      <c r="I144" s="350">
        <v>34</v>
      </c>
      <c r="J144" s="350"/>
      <c r="K144" s="423">
        <v>0</v>
      </c>
      <c r="L144" s="423"/>
    </row>
    <row r="145" spans="1:12" ht="15" x14ac:dyDescent="0.25">
      <c r="A145" s="617"/>
      <c r="B145" s="371">
        <v>42563</v>
      </c>
      <c r="C145" s="312">
        <f t="shared" si="23"/>
        <v>142</v>
      </c>
      <c r="D145" s="312">
        <v>117</v>
      </c>
      <c r="E145" s="312">
        <v>25</v>
      </c>
      <c r="F145" s="312">
        <v>0</v>
      </c>
      <c r="G145" s="350">
        <v>0</v>
      </c>
      <c r="H145" s="453">
        <f t="shared" si="24"/>
        <v>142</v>
      </c>
      <c r="I145" s="350">
        <v>36</v>
      </c>
      <c r="J145" s="350"/>
      <c r="K145" s="423">
        <v>0</v>
      </c>
      <c r="L145" s="423"/>
    </row>
    <row r="146" spans="1:12" ht="15" x14ac:dyDescent="0.25">
      <c r="A146" s="617"/>
      <c r="B146" s="371">
        <v>42564</v>
      </c>
      <c r="C146" s="312">
        <f t="shared" si="23"/>
        <v>99</v>
      </c>
      <c r="D146" s="312">
        <v>85</v>
      </c>
      <c r="E146" s="312">
        <v>14</v>
      </c>
      <c r="F146" s="312">
        <v>0</v>
      </c>
      <c r="G146" s="350">
        <v>0</v>
      </c>
      <c r="H146" s="453">
        <f t="shared" si="24"/>
        <v>99</v>
      </c>
      <c r="I146" s="350">
        <v>33</v>
      </c>
      <c r="J146" s="350"/>
      <c r="K146" s="423">
        <v>0</v>
      </c>
      <c r="L146" s="423"/>
    </row>
    <row r="147" spans="1:12" ht="15" x14ac:dyDescent="0.25">
      <c r="A147" s="617"/>
      <c r="B147" s="371">
        <v>42565</v>
      </c>
      <c r="C147" s="312">
        <f t="shared" si="23"/>
        <v>82</v>
      </c>
      <c r="D147" s="312">
        <v>73</v>
      </c>
      <c r="E147" s="312">
        <v>9</v>
      </c>
      <c r="F147" s="312">
        <v>0</v>
      </c>
      <c r="G147" s="350">
        <v>0</v>
      </c>
      <c r="H147" s="453">
        <f t="shared" si="24"/>
        <v>82</v>
      </c>
      <c r="I147" s="350">
        <v>21</v>
      </c>
      <c r="J147" s="350"/>
      <c r="K147" s="423">
        <v>0</v>
      </c>
      <c r="L147" s="423"/>
    </row>
    <row r="148" spans="1:12" ht="15.75" thickBot="1" x14ac:dyDescent="0.3">
      <c r="A148" s="617"/>
      <c r="B148" s="373">
        <v>42566</v>
      </c>
      <c r="C148" s="316">
        <f t="shared" si="23"/>
        <v>74</v>
      </c>
      <c r="D148" s="316">
        <v>60</v>
      </c>
      <c r="E148" s="316">
        <v>14</v>
      </c>
      <c r="F148" s="316">
        <v>1</v>
      </c>
      <c r="G148" s="351">
        <v>0</v>
      </c>
      <c r="H148" s="449">
        <f t="shared" si="24"/>
        <v>75</v>
      </c>
      <c r="I148" s="351">
        <v>19</v>
      </c>
      <c r="J148" s="351"/>
      <c r="K148" s="425">
        <v>0</v>
      </c>
      <c r="L148" s="425"/>
    </row>
    <row r="149" spans="1:12" ht="15.75" thickTop="1" x14ac:dyDescent="0.25">
      <c r="A149" s="617"/>
      <c r="B149" s="371">
        <v>42569</v>
      </c>
      <c r="C149" s="313">
        <f t="shared" ref="C149:C151" si="25">SUM(D149+E149)</f>
        <v>84</v>
      </c>
      <c r="D149" s="312">
        <v>67</v>
      </c>
      <c r="E149" s="312">
        <v>17</v>
      </c>
      <c r="F149" s="312">
        <v>1</v>
      </c>
      <c r="G149" s="350">
        <v>0</v>
      </c>
      <c r="H149" s="453">
        <f t="shared" si="24"/>
        <v>85</v>
      </c>
      <c r="I149" s="350">
        <v>17</v>
      </c>
      <c r="J149" s="350"/>
      <c r="K149" s="423">
        <v>0</v>
      </c>
      <c r="L149" s="423"/>
    </row>
    <row r="150" spans="1:12" ht="15" x14ac:dyDescent="0.25">
      <c r="A150" s="617"/>
      <c r="B150" s="371">
        <v>42570</v>
      </c>
      <c r="C150" s="312">
        <f t="shared" si="25"/>
        <v>72</v>
      </c>
      <c r="D150" s="312">
        <v>63</v>
      </c>
      <c r="E150" s="312">
        <v>9</v>
      </c>
      <c r="F150" s="312">
        <v>2</v>
      </c>
      <c r="G150" s="350">
        <v>0</v>
      </c>
      <c r="H150" s="453">
        <f t="shared" si="24"/>
        <v>74</v>
      </c>
      <c r="I150" s="350">
        <v>15</v>
      </c>
      <c r="J150" s="350"/>
      <c r="K150" s="423">
        <v>0</v>
      </c>
      <c r="L150" s="423"/>
    </row>
    <row r="151" spans="1:12" ht="15" x14ac:dyDescent="0.25">
      <c r="A151" s="617"/>
      <c r="B151" s="371">
        <v>42571</v>
      </c>
      <c r="C151" s="312">
        <f t="shared" si="25"/>
        <v>136</v>
      </c>
      <c r="D151" s="312">
        <v>111</v>
      </c>
      <c r="E151" s="312">
        <v>25</v>
      </c>
      <c r="F151" s="312">
        <v>0</v>
      </c>
      <c r="G151" s="350">
        <v>0</v>
      </c>
      <c r="H151" s="448">
        <f t="shared" si="24"/>
        <v>136</v>
      </c>
      <c r="I151" s="350">
        <v>27</v>
      </c>
      <c r="J151" s="350"/>
      <c r="K151" s="423">
        <v>0</v>
      </c>
      <c r="L151" s="423"/>
    </row>
    <row r="152" spans="1:12" ht="15" x14ac:dyDescent="0.25">
      <c r="A152" s="617"/>
      <c r="B152" s="371">
        <v>42572</v>
      </c>
      <c r="C152" s="312">
        <f t="shared" ref="C152:C156" si="26">SUM(D152+E152)</f>
        <v>84</v>
      </c>
      <c r="D152" s="312">
        <v>69</v>
      </c>
      <c r="E152" s="312">
        <v>15</v>
      </c>
      <c r="F152" s="312">
        <v>1</v>
      </c>
      <c r="G152" s="350">
        <v>0</v>
      </c>
      <c r="H152" s="453">
        <f t="shared" si="24"/>
        <v>85</v>
      </c>
      <c r="I152" s="350">
        <v>17</v>
      </c>
      <c r="J152" s="350"/>
      <c r="K152" s="423">
        <v>0</v>
      </c>
      <c r="L152" s="423"/>
    </row>
    <row r="153" spans="1:12" ht="15.75" thickBot="1" x14ac:dyDescent="0.3">
      <c r="A153" s="617"/>
      <c r="B153" s="373">
        <v>42573</v>
      </c>
      <c r="C153" s="316">
        <f t="shared" si="26"/>
        <v>69</v>
      </c>
      <c r="D153" s="316">
        <v>54</v>
      </c>
      <c r="E153" s="316">
        <v>15</v>
      </c>
      <c r="F153" s="316">
        <v>0</v>
      </c>
      <c r="G153" s="351">
        <v>0</v>
      </c>
      <c r="H153" s="449">
        <f t="shared" si="24"/>
        <v>69</v>
      </c>
      <c r="I153" s="351">
        <v>12</v>
      </c>
      <c r="J153" s="351"/>
      <c r="K153" s="425">
        <v>0</v>
      </c>
      <c r="L153" s="425"/>
    </row>
    <row r="154" spans="1:12" ht="15.75" thickTop="1" x14ac:dyDescent="0.25">
      <c r="A154" s="617"/>
      <c r="B154" s="389">
        <v>42576</v>
      </c>
      <c r="C154" s="344">
        <f t="shared" si="26"/>
        <v>78</v>
      </c>
      <c r="D154" s="344">
        <v>70</v>
      </c>
      <c r="E154" s="344">
        <v>8</v>
      </c>
      <c r="F154" s="344">
        <v>0</v>
      </c>
      <c r="G154" s="357">
        <v>0</v>
      </c>
      <c r="H154" s="450">
        <f t="shared" si="24"/>
        <v>78</v>
      </c>
      <c r="I154" s="357">
        <v>13</v>
      </c>
      <c r="J154" s="409">
        <v>23</v>
      </c>
      <c r="K154" s="426">
        <v>0</v>
      </c>
      <c r="L154" s="426"/>
    </row>
    <row r="155" spans="1:12" ht="15" x14ac:dyDescent="0.25">
      <c r="A155" s="617"/>
      <c r="B155" s="390">
        <v>42577</v>
      </c>
      <c r="C155" s="312">
        <f t="shared" si="26"/>
        <v>92</v>
      </c>
      <c r="D155" s="312">
        <v>85</v>
      </c>
      <c r="E155" s="312">
        <v>7</v>
      </c>
      <c r="F155" s="312">
        <v>0</v>
      </c>
      <c r="G155" s="350">
        <v>0</v>
      </c>
      <c r="H155" s="453">
        <f t="shared" si="24"/>
        <v>92</v>
      </c>
      <c r="I155" s="350">
        <v>15</v>
      </c>
      <c r="J155" s="410">
        <v>37</v>
      </c>
      <c r="K155" s="423">
        <v>0</v>
      </c>
      <c r="L155" s="423"/>
    </row>
    <row r="156" spans="1:12" ht="15" x14ac:dyDescent="0.25">
      <c r="A156" s="617"/>
      <c r="B156" s="390">
        <v>42578</v>
      </c>
      <c r="C156" s="312">
        <f t="shared" si="26"/>
        <v>107</v>
      </c>
      <c r="D156" s="312">
        <v>97</v>
      </c>
      <c r="E156" s="312">
        <v>10</v>
      </c>
      <c r="F156" s="312">
        <v>1</v>
      </c>
      <c r="G156" s="350">
        <v>0</v>
      </c>
      <c r="H156" s="448">
        <f t="shared" si="24"/>
        <v>108</v>
      </c>
      <c r="I156" s="350">
        <v>18</v>
      </c>
      <c r="J156" s="410">
        <v>43</v>
      </c>
      <c r="K156" s="423">
        <v>0</v>
      </c>
      <c r="L156" s="423"/>
    </row>
    <row r="157" spans="1:12" ht="15" x14ac:dyDescent="0.25">
      <c r="A157" s="617"/>
      <c r="B157" s="390">
        <v>42579</v>
      </c>
      <c r="C157" s="312">
        <f t="shared" ref="C157:C162" si="27">SUM(D157+E157)</f>
        <v>97</v>
      </c>
      <c r="D157" s="312">
        <v>83</v>
      </c>
      <c r="E157" s="312">
        <v>14</v>
      </c>
      <c r="F157" s="312">
        <v>0</v>
      </c>
      <c r="G157" s="350">
        <v>0</v>
      </c>
      <c r="H157" s="453">
        <f t="shared" si="24"/>
        <v>97</v>
      </c>
      <c r="I157" s="350">
        <v>16</v>
      </c>
      <c r="J157" s="410">
        <v>29</v>
      </c>
      <c r="K157" s="423">
        <v>0</v>
      </c>
      <c r="L157" s="423"/>
    </row>
    <row r="158" spans="1:12" ht="15.75" thickBot="1" x14ac:dyDescent="0.3">
      <c r="A158" s="617"/>
      <c r="B158" s="392">
        <v>42580</v>
      </c>
      <c r="C158" s="316">
        <f t="shared" si="27"/>
        <v>76</v>
      </c>
      <c r="D158" s="316">
        <v>67</v>
      </c>
      <c r="E158" s="316">
        <v>9</v>
      </c>
      <c r="F158" s="316">
        <v>0</v>
      </c>
      <c r="G158" s="351">
        <v>0</v>
      </c>
      <c r="H158" s="449">
        <f t="shared" si="24"/>
        <v>77</v>
      </c>
      <c r="I158" s="351">
        <v>15</v>
      </c>
      <c r="J158" s="411">
        <v>25</v>
      </c>
      <c r="K158" s="425">
        <v>1</v>
      </c>
      <c r="L158" s="425"/>
    </row>
    <row r="159" spans="1:12" ht="16.5" thickTop="1" thickBot="1" x14ac:dyDescent="0.3">
      <c r="A159" s="613" t="s">
        <v>53</v>
      </c>
      <c r="B159" s="385"/>
      <c r="C159" s="386"/>
      <c r="D159" s="386"/>
      <c r="E159" s="386"/>
      <c r="F159" s="386"/>
      <c r="G159" s="388"/>
      <c r="H159" s="387"/>
      <c r="I159" s="388"/>
      <c r="J159" s="412"/>
      <c r="K159" s="427"/>
      <c r="L159" s="427"/>
    </row>
    <row r="160" spans="1:12" ht="15" x14ac:dyDescent="0.25">
      <c r="A160" s="613"/>
      <c r="B160" s="382">
        <v>42583</v>
      </c>
      <c r="C160" s="328">
        <f t="shared" si="27"/>
        <v>99</v>
      </c>
      <c r="D160" s="328">
        <v>82</v>
      </c>
      <c r="E160" s="328">
        <v>17</v>
      </c>
      <c r="F160" s="328">
        <v>0</v>
      </c>
      <c r="G160" s="360">
        <v>0</v>
      </c>
      <c r="H160" s="455">
        <f t="shared" ref="H160:H179" si="28">SUM(D160+E160+K160+F160+G160)</f>
        <v>99</v>
      </c>
      <c r="I160" s="360">
        <v>20</v>
      </c>
      <c r="J160" s="413">
        <v>24</v>
      </c>
      <c r="K160" s="435">
        <v>0</v>
      </c>
      <c r="L160" s="435"/>
    </row>
    <row r="161" spans="1:12" ht="15" x14ac:dyDescent="0.25">
      <c r="A161" s="613"/>
      <c r="B161" s="371">
        <v>42584</v>
      </c>
      <c r="C161" s="312">
        <f t="shared" si="27"/>
        <v>94</v>
      </c>
      <c r="D161" s="312">
        <v>83</v>
      </c>
      <c r="E161" s="312">
        <v>11</v>
      </c>
      <c r="F161" s="312">
        <v>3</v>
      </c>
      <c r="G161" s="350">
        <v>0</v>
      </c>
      <c r="H161" s="453">
        <f t="shared" si="28"/>
        <v>97</v>
      </c>
      <c r="I161" s="350">
        <v>19</v>
      </c>
      <c r="J161" s="410">
        <v>30</v>
      </c>
      <c r="K161" s="423">
        <v>0</v>
      </c>
      <c r="L161" s="423"/>
    </row>
    <row r="162" spans="1:12" ht="15" x14ac:dyDescent="0.25">
      <c r="A162" s="613"/>
      <c r="B162" s="371">
        <v>42585</v>
      </c>
      <c r="C162" s="312">
        <f t="shared" si="27"/>
        <v>88</v>
      </c>
      <c r="D162" s="312">
        <v>67</v>
      </c>
      <c r="E162" s="312">
        <v>21</v>
      </c>
      <c r="F162" s="312">
        <v>0</v>
      </c>
      <c r="G162" s="350">
        <v>0</v>
      </c>
      <c r="H162" s="448">
        <f t="shared" si="28"/>
        <v>88</v>
      </c>
      <c r="I162" s="350">
        <v>18</v>
      </c>
      <c r="J162" s="410">
        <v>19</v>
      </c>
      <c r="K162" s="423">
        <v>0</v>
      </c>
      <c r="L162" s="423"/>
    </row>
    <row r="163" spans="1:12" ht="15" x14ac:dyDescent="0.25">
      <c r="A163" s="613"/>
      <c r="B163" s="371">
        <v>42586</v>
      </c>
      <c r="C163" s="312">
        <f t="shared" ref="C163:C167" si="29">SUM(D163+E163)</f>
        <v>84</v>
      </c>
      <c r="D163" s="312">
        <v>68</v>
      </c>
      <c r="E163" s="312">
        <v>16</v>
      </c>
      <c r="F163" s="312">
        <v>0</v>
      </c>
      <c r="G163" s="350">
        <v>0</v>
      </c>
      <c r="H163" s="453">
        <f t="shared" si="28"/>
        <v>85</v>
      </c>
      <c r="I163" s="350">
        <v>17</v>
      </c>
      <c r="J163" s="410">
        <v>12</v>
      </c>
      <c r="K163" s="423">
        <v>1</v>
      </c>
      <c r="L163" s="423"/>
    </row>
    <row r="164" spans="1:12" ht="15.75" thickBot="1" x14ac:dyDescent="0.3">
      <c r="A164" s="613"/>
      <c r="B164" s="373">
        <v>42587</v>
      </c>
      <c r="C164" s="316">
        <f t="shared" si="29"/>
        <v>91</v>
      </c>
      <c r="D164" s="316">
        <v>70</v>
      </c>
      <c r="E164" s="316">
        <v>21</v>
      </c>
      <c r="F164" s="316">
        <v>0</v>
      </c>
      <c r="G164" s="351">
        <v>0</v>
      </c>
      <c r="H164" s="449">
        <f t="shared" si="28"/>
        <v>94</v>
      </c>
      <c r="I164" s="351">
        <v>24</v>
      </c>
      <c r="J164" s="411">
        <v>26</v>
      </c>
      <c r="K164" s="425">
        <v>3</v>
      </c>
      <c r="L164" s="425"/>
    </row>
    <row r="165" spans="1:12" ht="15.75" thickTop="1" x14ac:dyDescent="0.25">
      <c r="A165" s="613"/>
      <c r="B165" s="370">
        <v>42590</v>
      </c>
      <c r="C165" s="313">
        <f t="shared" si="29"/>
        <v>105</v>
      </c>
      <c r="D165" s="313">
        <v>83</v>
      </c>
      <c r="E165" s="313">
        <v>22</v>
      </c>
      <c r="F165" s="313">
        <v>0</v>
      </c>
      <c r="G165" s="356">
        <v>0</v>
      </c>
      <c r="H165" s="453">
        <f t="shared" si="28"/>
        <v>105</v>
      </c>
      <c r="I165" s="356">
        <v>21</v>
      </c>
      <c r="J165" s="414">
        <v>24</v>
      </c>
      <c r="K165" s="422">
        <v>0</v>
      </c>
      <c r="L165" s="422"/>
    </row>
    <row r="166" spans="1:12" ht="15" x14ac:dyDescent="0.25">
      <c r="A166" s="613"/>
      <c r="B166" s="371">
        <v>42591</v>
      </c>
      <c r="C166" s="312">
        <f t="shared" si="29"/>
        <v>141</v>
      </c>
      <c r="D166" s="312">
        <v>110</v>
      </c>
      <c r="E166" s="312">
        <v>31</v>
      </c>
      <c r="F166" s="312">
        <v>1</v>
      </c>
      <c r="G166" s="350">
        <v>0</v>
      </c>
      <c r="H166" s="453">
        <f t="shared" si="28"/>
        <v>142</v>
      </c>
      <c r="I166" s="350">
        <v>36</v>
      </c>
      <c r="J166" s="410">
        <v>20</v>
      </c>
      <c r="K166" s="423">
        <v>0</v>
      </c>
      <c r="L166" s="423"/>
    </row>
    <row r="167" spans="1:12" ht="15" x14ac:dyDescent="0.25">
      <c r="A167" s="613"/>
      <c r="B167" s="371">
        <v>42592</v>
      </c>
      <c r="C167" s="312">
        <f t="shared" si="29"/>
        <v>117</v>
      </c>
      <c r="D167" s="312">
        <v>93</v>
      </c>
      <c r="E167" s="312">
        <v>24</v>
      </c>
      <c r="F167" s="312">
        <v>0</v>
      </c>
      <c r="G167" s="350">
        <v>0</v>
      </c>
      <c r="H167" s="448">
        <f t="shared" si="28"/>
        <v>118</v>
      </c>
      <c r="I167" s="350">
        <v>30</v>
      </c>
      <c r="J167" s="410">
        <v>33</v>
      </c>
      <c r="K167" s="423">
        <v>1</v>
      </c>
      <c r="L167" s="423"/>
    </row>
    <row r="168" spans="1:12" ht="15" x14ac:dyDescent="0.25">
      <c r="A168" s="613"/>
      <c r="B168" s="371">
        <v>42593</v>
      </c>
      <c r="C168" s="312">
        <f t="shared" ref="C168:C172" si="30">SUM(D168+E168)</f>
        <v>131</v>
      </c>
      <c r="D168" s="312">
        <v>115</v>
      </c>
      <c r="E168" s="312">
        <v>16</v>
      </c>
      <c r="F168" s="312">
        <v>1</v>
      </c>
      <c r="G168" s="350">
        <v>0</v>
      </c>
      <c r="H168" s="453">
        <f t="shared" si="28"/>
        <v>135</v>
      </c>
      <c r="I168" s="350">
        <v>34</v>
      </c>
      <c r="J168" s="410">
        <v>35</v>
      </c>
      <c r="K168" s="423">
        <v>3</v>
      </c>
      <c r="L168" s="423"/>
    </row>
    <row r="169" spans="1:12" ht="15.75" thickBot="1" x14ac:dyDescent="0.3">
      <c r="A169" s="613"/>
      <c r="B169" s="373">
        <v>42594</v>
      </c>
      <c r="C169" s="316">
        <f t="shared" si="30"/>
        <v>81</v>
      </c>
      <c r="D169" s="316">
        <v>67</v>
      </c>
      <c r="E169" s="316">
        <v>14</v>
      </c>
      <c r="F169" s="316">
        <v>0</v>
      </c>
      <c r="G169" s="351">
        <v>0</v>
      </c>
      <c r="H169" s="449">
        <f t="shared" si="28"/>
        <v>82</v>
      </c>
      <c r="I169" s="351">
        <v>21</v>
      </c>
      <c r="J169" s="411">
        <v>19</v>
      </c>
      <c r="K169" s="425">
        <v>1</v>
      </c>
      <c r="L169" s="425"/>
    </row>
    <row r="170" spans="1:12" ht="15.75" thickTop="1" x14ac:dyDescent="0.25">
      <c r="A170" s="613"/>
      <c r="B170" s="370">
        <v>42597</v>
      </c>
      <c r="C170" s="313">
        <f t="shared" si="30"/>
        <v>88</v>
      </c>
      <c r="D170" s="313">
        <v>69</v>
      </c>
      <c r="E170" s="313">
        <v>19</v>
      </c>
      <c r="F170" s="313">
        <v>2</v>
      </c>
      <c r="G170" s="356">
        <v>0</v>
      </c>
      <c r="H170" s="453">
        <f t="shared" si="28"/>
        <v>92</v>
      </c>
      <c r="I170" s="356">
        <v>23</v>
      </c>
      <c r="J170" s="414">
        <v>18</v>
      </c>
      <c r="K170" s="422">
        <v>2</v>
      </c>
      <c r="L170" s="422"/>
    </row>
    <row r="171" spans="1:12" ht="15" x14ac:dyDescent="0.25">
      <c r="A171" s="613"/>
      <c r="B171" s="371">
        <v>42598</v>
      </c>
      <c r="C171" s="312">
        <f t="shared" si="30"/>
        <v>98</v>
      </c>
      <c r="D171" s="312">
        <v>79</v>
      </c>
      <c r="E171" s="312">
        <v>19</v>
      </c>
      <c r="F171" s="312">
        <v>1</v>
      </c>
      <c r="G171" s="350">
        <v>0</v>
      </c>
      <c r="H171" s="453">
        <f t="shared" si="28"/>
        <v>103</v>
      </c>
      <c r="I171" s="350">
        <v>20</v>
      </c>
      <c r="J171" s="410">
        <v>13</v>
      </c>
      <c r="K171" s="423">
        <v>4</v>
      </c>
      <c r="L171" s="423"/>
    </row>
    <row r="172" spans="1:12" ht="15" x14ac:dyDescent="0.25">
      <c r="A172" s="613"/>
      <c r="B172" s="371">
        <v>42599</v>
      </c>
      <c r="C172" s="312">
        <f t="shared" si="30"/>
        <v>88</v>
      </c>
      <c r="D172" s="312">
        <v>66</v>
      </c>
      <c r="E172" s="312">
        <v>22</v>
      </c>
      <c r="F172" s="312">
        <v>1</v>
      </c>
      <c r="G172" s="350">
        <v>1</v>
      </c>
      <c r="H172" s="448">
        <f t="shared" si="28"/>
        <v>91</v>
      </c>
      <c r="I172" s="350">
        <v>18</v>
      </c>
      <c r="J172" s="410">
        <v>13</v>
      </c>
      <c r="K172" s="423">
        <v>1</v>
      </c>
      <c r="L172" s="423"/>
    </row>
    <row r="173" spans="1:12" ht="15" x14ac:dyDescent="0.25">
      <c r="A173" s="613"/>
      <c r="B173" s="371">
        <v>42600</v>
      </c>
      <c r="C173" s="312">
        <f t="shared" ref="C173:C177" si="31">SUM(D173+E173)</f>
        <v>127</v>
      </c>
      <c r="D173" s="312">
        <v>106</v>
      </c>
      <c r="E173" s="312">
        <v>21</v>
      </c>
      <c r="F173" s="312">
        <v>1</v>
      </c>
      <c r="G173" s="350">
        <v>0</v>
      </c>
      <c r="H173" s="453">
        <f t="shared" si="28"/>
        <v>128</v>
      </c>
      <c r="I173" s="350">
        <v>26</v>
      </c>
      <c r="J173" s="410">
        <v>22</v>
      </c>
      <c r="K173" s="423">
        <v>0</v>
      </c>
      <c r="L173" s="423"/>
    </row>
    <row r="174" spans="1:12" ht="15.75" thickBot="1" x14ac:dyDescent="0.3">
      <c r="A174" s="613"/>
      <c r="B174" s="373">
        <v>42601</v>
      </c>
      <c r="C174" s="316">
        <f t="shared" si="31"/>
        <v>74</v>
      </c>
      <c r="D174" s="316">
        <v>59</v>
      </c>
      <c r="E174" s="316">
        <v>15</v>
      </c>
      <c r="F174" s="316">
        <v>1</v>
      </c>
      <c r="G174" s="351">
        <v>0</v>
      </c>
      <c r="H174" s="449">
        <f t="shared" si="28"/>
        <v>76</v>
      </c>
      <c r="I174" s="351">
        <v>19</v>
      </c>
      <c r="J174" s="411">
        <v>8</v>
      </c>
      <c r="K174" s="425">
        <v>1</v>
      </c>
      <c r="L174" s="425"/>
    </row>
    <row r="175" spans="1:12" ht="15.75" thickTop="1" x14ac:dyDescent="0.25">
      <c r="A175" s="613"/>
      <c r="B175" s="370">
        <v>42604</v>
      </c>
      <c r="C175" s="313">
        <f t="shared" si="31"/>
        <v>75</v>
      </c>
      <c r="D175" s="313">
        <v>56</v>
      </c>
      <c r="E175" s="313">
        <v>19</v>
      </c>
      <c r="F175" s="313">
        <v>0</v>
      </c>
      <c r="G175" s="356">
        <v>0</v>
      </c>
      <c r="H175" s="453">
        <f t="shared" si="28"/>
        <v>75</v>
      </c>
      <c r="I175" s="356">
        <v>15</v>
      </c>
      <c r="J175" s="414">
        <v>12</v>
      </c>
      <c r="K175" s="422">
        <v>0</v>
      </c>
      <c r="L175" s="422"/>
    </row>
    <row r="176" spans="1:12" ht="15" x14ac:dyDescent="0.25">
      <c r="A176" s="613"/>
      <c r="B176" s="371">
        <v>42605</v>
      </c>
      <c r="C176" s="312">
        <f t="shared" si="31"/>
        <v>111</v>
      </c>
      <c r="D176" s="312">
        <v>87</v>
      </c>
      <c r="E176" s="312">
        <v>24</v>
      </c>
      <c r="F176" s="312">
        <v>0</v>
      </c>
      <c r="G176" s="350">
        <v>0</v>
      </c>
      <c r="H176" s="453">
        <f t="shared" si="28"/>
        <v>111</v>
      </c>
      <c r="I176" s="350">
        <v>22</v>
      </c>
      <c r="J176" s="410">
        <v>12</v>
      </c>
      <c r="K176" s="423">
        <v>0</v>
      </c>
      <c r="L176" s="423"/>
    </row>
    <row r="177" spans="1:12" ht="15" x14ac:dyDescent="0.25">
      <c r="A177" s="613"/>
      <c r="B177" s="371">
        <v>42606</v>
      </c>
      <c r="C177" s="312">
        <f t="shared" si="31"/>
        <v>65</v>
      </c>
      <c r="D177" s="312">
        <v>54</v>
      </c>
      <c r="E177" s="312">
        <v>11</v>
      </c>
      <c r="F177" s="312">
        <v>0</v>
      </c>
      <c r="G177" s="350">
        <v>0</v>
      </c>
      <c r="H177" s="448">
        <f t="shared" si="28"/>
        <v>65</v>
      </c>
      <c r="I177" s="350">
        <v>13</v>
      </c>
      <c r="J177" s="410">
        <v>17</v>
      </c>
      <c r="K177" s="423">
        <v>0</v>
      </c>
      <c r="L177" s="423"/>
    </row>
    <row r="178" spans="1:12" ht="15" x14ac:dyDescent="0.25">
      <c r="A178" s="613"/>
      <c r="B178" s="371">
        <v>42607</v>
      </c>
      <c r="C178" s="312">
        <f t="shared" ref="C178:C182" si="32">SUM(D178+E178)</f>
        <v>77</v>
      </c>
      <c r="D178" s="312">
        <v>63</v>
      </c>
      <c r="E178" s="312">
        <v>14</v>
      </c>
      <c r="F178" s="312">
        <v>0</v>
      </c>
      <c r="G178" s="350">
        <v>0</v>
      </c>
      <c r="H178" s="453">
        <f t="shared" si="28"/>
        <v>77</v>
      </c>
      <c r="I178" s="350">
        <v>15</v>
      </c>
      <c r="J178" s="410">
        <v>10</v>
      </c>
      <c r="K178" s="423">
        <v>0</v>
      </c>
      <c r="L178" s="423"/>
    </row>
    <row r="179" spans="1:12" ht="15.75" thickBot="1" x14ac:dyDescent="0.3">
      <c r="A179" s="613"/>
      <c r="B179" s="380">
        <v>42608</v>
      </c>
      <c r="C179" s="327">
        <f t="shared" si="32"/>
        <v>82</v>
      </c>
      <c r="D179" s="327">
        <v>65</v>
      </c>
      <c r="E179" s="327">
        <v>17</v>
      </c>
      <c r="F179" s="327">
        <v>0</v>
      </c>
      <c r="G179" s="354">
        <v>0</v>
      </c>
      <c r="H179" s="454">
        <f t="shared" si="28"/>
        <v>82</v>
      </c>
      <c r="I179" s="354">
        <v>21</v>
      </c>
      <c r="J179" s="415">
        <v>9</v>
      </c>
      <c r="K179" s="434">
        <v>0</v>
      </c>
      <c r="L179" s="434"/>
    </row>
    <row r="180" spans="1:12" ht="15" x14ac:dyDescent="0.25">
      <c r="A180" s="613"/>
      <c r="B180" s="396">
        <v>42611</v>
      </c>
      <c r="C180" s="160"/>
      <c r="D180" s="160"/>
      <c r="E180" s="160"/>
      <c r="F180" s="160"/>
      <c r="G180" s="355"/>
      <c r="H180" s="358"/>
      <c r="I180" s="355"/>
      <c r="J180" s="355"/>
      <c r="K180" s="436"/>
      <c r="L180" s="436"/>
    </row>
    <row r="181" spans="1:12" ht="15" x14ac:dyDescent="0.25">
      <c r="A181" s="613"/>
      <c r="B181" s="390">
        <v>42612</v>
      </c>
      <c r="C181" s="312">
        <f t="shared" si="32"/>
        <v>94</v>
      </c>
      <c r="D181" s="312">
        <v>79</v>
      </c>
      <c r="E181" s="312">
        <v>15</v>
      </c>
      <c r="F181" s="312">
        <v>0</v>
      </c>
      <c r="G181" s="350">
        <v>0</v>
      </c>
      <c r="H181" s="453">
        <f>SUM(D181+E181+K181+F181+G181)</f>
        <v>94</v>
      </c>
      <c r="I181" s="350">
        <v>19</v>
      </c>
      <c r="J181" s="410">
        <v>14</v>
      </c>
      <c r="K181" s="423">
        <v>0</v>
      </c>
      <c r="L181" s="423"/>
    </row>
    <row r="182" spans="1:12" ht="15.75" thickBot="1" x14ac:dyDescent="0.3">
      <c r="A182" s="614"/>
      <c r="B182" s="397">
        <v>42613</v>
      </c>
      <c r="C182" s="334">
        <f t="shared" si="32"/>
        <v>81</v>
      </c>
      <c r="D182" s="334">
        <v>65</v>
      </c>
      <c r="E182" s="334">
        <v>16</v>
      </c>
      <c r="F182" s="334">
        <v>0</v>
      </c>
      <c r="G182" s="352">
        <v>0</v>
      </c>
      <c r="H182" s="451">
        <f>SUM(D182+E182+K182+F182+G182)</f>
        <v>81</v>
      </c>
      <c r="I182" s="352">
        <v>16</v>
      </c>
      <c r="J182" s="416">
        <v>4</v>
      </c>
      <c r="K182" s="432">
        <v>0</v>
      </c>
      <c r="L182" s="432"/>
    </row>
    <row r="183" spans="1:12" ht="15" x14ac:dyDescent="0.25">
      <c r="A183" s="612" t="s">
        <v>58</v>
      </c>
      <c r="B183" s="398"/>
      <c r="C183" s="399"/>
      <c r="D183" s="399"/>
      <c r="E183" s="399"/>
      <c r="F183" s="399"/>
      <c r="G183" s="400"/>
      <c r="H183" s="401"/>
      <c r="I183" s="400"/>
      <c r="J183" s="417"/>
      <c r="K183" s="437"/>
      <c r="L183" s="437"/>
    </row>
    <row r="184" spans="1:12" ht="15" x14ac:dyDescent="0.25">
      <c r="A184" s="613"/>
      <c r="B184" s="394">
        <v>42614</v>
      </c>
      <c r="C184" s="315"/>
      <c r="D184" s="315"/>
      <c r="E184" s="315"/>
      <c r="F184" s="315"/>
      <c r="G184" s="315"/>
      <c r="H184" s="395"/>
      <c r="I184" s="315"/>
      <c r="J184" s="418"/>
      <c r="K184" s="424"/>
      <c r="L184" s="424"/>
    </row>
    <row r="185" spans="1:12" ht="15.75" thickBot="1" x14ac:dyDescent="0.3">
      <c r="A185" s="613"/>
      <c r="B185" s="392">
        <v>42615</v>
      </c>
      <c r="C185" s="316">
        <f t="shared" ref="C185:C203" si="33">SUM(D185+E185)</f>
        <v>59</v>
      </c>
      <c r="D185" s="316">
        <v>53</v>
      </c>
      <c r="E185" s="316">
        <v>6</v>
      </c>
      <c r="F185" s="316">
        <v>0</v>
      </c>
      <c r="G185" s="316">
        <v>0</v>
      </c>
      <c r="H185" s="449">
        <f t="shared" ref="H185:H193" si="34">SUM(D185+E185+K185+F185+G185)</f>
        <v>59</v>
      </c>
      <c r="I185" s="316">
        <v>15</v>
      </c>
      <c r="J185" s="411">
        <v>6</v>
      </c>
      <c r="K185" s="425">
        <v>0</v>
      </c>
      <c r="L185" s="425"/>
    </row>
    <row r="186" spans="1:12" ht="15.75" thickTop="1" x14ac:dyDescent="0.25">
      <c r="A186" s="613"/>
      <c r="B186" s="389">
        <v>42618</v>
      </c>
      <c r="C186" s="344">
        <f t="shared" si="33"/>
        <v>96</v>
      </c>
      <c r="D186" s="344">
        <v>76</v>
      </c>
      <c r="E186" s="344">
        <v>20</v>
      </c>
      <c r="F186" s="344">
        <v>2</v>
      </c>
      <c r="G186" s="344">
        <v>0</v>
      </c>
      <c r="H186" s="450">
        <f t="shared" si="34"/>
        <v>98</v>
      </c>
      <c r="I186" s="344">
        <v>20</v>
      </c>
      <c r="J186" s="409">
        <v>9</v>
      </c>
      <c r="K186" s="426">
        <v>0</v>
      </c>
      <c r="L186" s="426"/>
    </row>
    <row r="187" spans="1:12" ht="15" x14ac:dyDescent="0.25">
      <c r="A187" s="613"/>
      <c r="B187" s="390">
        <v>42619</v>
      </c>
      <c r="C187" s="312">
        <f t="shared" si="33"/>
        <v>94</v>
      </c>
      <c r="D187" s="312">
        <v>80</v>
      </c>
      <c r="E187" s="312">
        <v>14</v>
      </c>
      <c r="F187" s="312">
        <v>1</v>
      </c>
      <c r="G187" s="312">
        <v>0</v>
      </c>
      <c r="H187" s="448">
        <f t="shared" si="34"/>
        <v>95</v>
      </c>
      <c r="I187" s="312">
        <v>19</v>
      </c>
      <c r="J187" s="410">
        <v>8</v>
      </c>
      <c r="K187" s="423">
        <v>0</v>
      </c>
      <c r="L187" s="423"/>
    </row>
    <row r="188" spans="1:12" ht="15" x14ac:dyDescent="0.25">
      <c r="A188" s="613"/>
      <c r="B188" s="390">
        <v>42620</v>
      </c>
      <c r="C188" s="312">
        <f t="shared" si="33"/>
        <v>99</v>
      </c>
      <c r="D188" s="312">
        <v>86</v>
      </c>
      <c r="E188" s="312">
        <v>13</v>
      </c>
      <c r="F188" s="312">
        <v>0</v>
      </c>
      <c r="G188" s="312">
        <v>0</v>
      </c>
      <c r="H188" s="448">
        <f t="shared" si="34"/>
        <v>99</v>
      </c>
      <c r="I188" s="312">
        <v>20</v>
      </c>
      <c r="J188" s="410">
        <v>11</v>
      </c>
      <c r="K188" s="423">
        <v>0</v>
      </c>
      <c r="L188" s="423"/>
    </row>
    <row r="189" spans="1:12" ht="15" x14ac:dyDescent="0.25">
      <c r="A189" s="613"/>
      <c r="B189" s="390">
        <v>42621</v>
      </c>
      <c r="C189" s="312">
        <f t="shared" si="33"/>
        <v>96</v>
      </c>
      <c r="D189" s="312">
        <v>76</v>
      </c>
      <c r="E189" s="312">
        <v>20</v>
      </c>
      <c r="F189" s="312">
        <v>0</v>
      </c>
      <c r="G189" s="312">
        <v>0</v>
      </c>
      <c r="H189" s="448">
        <f t="shared" si="34"/>
        <v>96</v>
      </c>
      <c r="I189" s="312">
        <v>19</v>
      </c>
      <c r="J189" s="410">
        <v>11</v>
      </c>
      <c r="K189" s="423">
        <v>0</v>
      </c>
      <c r="L189" s="423"/>
    </row>
    <row r="190" spans="1:12" ht="15.75" thickBot="1" x14ac:dyDescent="0.3">
      <c r="A190" s="613"/>
      <c r="B190" s="392">
        <v>42622</v>
      </c>
      <c r="C190" s="316">
        <f t="shared" si="33"/>
        <v>70</v>
      </c>
      <c r="D190" s="316">
        <v>55</v>
      </c>
      <c r="E190" s="316">
        <v>15</v>
      </c>
      <c r="F190" s="316">
        <v>0</v>
      </c>
      <c r="G190" s="316">
        <v>0</v>
      </c>
      <c r="H190" s="449">
        <f t="shared" si="34"/>
        <v>70</v>
      </c>
      <c r="I190" s="316">
        <v>14</v>
      </c>
      <c r="J190" s="411">
        <v>11</v>
      </c>
      <c r="K190" s="425">
        <v>0</v>
      </c>
      <c r="L190" s="425"/>
    </row>
    <row r="191" spans="1:12" ht="15.75" thickTop="1" x14ac:dyDescent="0.25">
      <c r="A191" s="613"/>
      <c r="B191" s="389">
        <v>42625</v>
      </c>
      <c r="C191" s="344">
        <f t="shared" si="33"/>
        <v>81</v>
      </c>
      <c r="D191" s="344">
        <v>63</v>
      </c>
      <c r="E191" s="344">
        <v>18</v>
      </c>
      <c r="F191" s="344">
        <v>0</v>
      </c>
      <c r="G191" s="344">
        <v>5</v>
      </c>
      <c r="H191" s="450">
        <f t="shared" si="34"/>
        <v>86</v>
      </c>
      <c r="I191" s="344">
        <v>22</v>
      </c>
      <c r="J191" s="409">
        <v>6</v>
      </c>
      <c r="K191" s="426">
        <v>0</v>
      </c>
      <c r="L191" s="426"/>
    </row>
    <row r="192" spans="1:12" ht="15" x14ac:dyDescent="0.25">
      <c r="A192" s="613"/>
      <c r="B192" s="390">
        <v>42626</v>
      </c>
      <c r="C192" s="312">
        <f t="shared" si="33"/>
        <v>99</v>
      </c>
      <c r="D192" s="312">
        <v>83</v>
      </c>
      <c r="E192" s="312">
        <v>16</v>
      </c>
      <c r="F192" s="312">
        <v>0</v>
      </c>
      <c r="G192" s="312">
        <v>4</v>
      </c>
      <c r="H192" s="448">
        <f t="shared" si="34"/>
        <v>103</v>
      </c>
      <c r="I192" s="312">
        <v>21</v>
      </c>
      <c r="J192" s="410">
        <v>18</v>
      </c>
      <c r="K192" s="423">
        <v>0</v>
      </c>
      <c r="L192" s="423"/>
    </row>
    <row r="193" spans="1:12" ht="15" x14ac:dyDescent="0.25">
      <c r="A193" s="613"/>
      <c r="B193" s="390">
        <v>42627</v>
      </c>
      <c r="C193" s="312">
        <f t="shared" si="33"/>
        <v>89</v>
      </c>
      <c r="D193" s="312">
        <v>75</v>
      </c>
      <c r="E193" s="312">
        <v>14</v>
      </c>
      <c r="F193" s="312">
        <v>0</v>
      </c>
      <c r="G193" s="312">
        <v>2</v>
      </c>
      <c r="H193" s="448">
        <f t="shared" si="34"/>
        <v>91</v>
      </c>
      <c r="I193" s="312">
        <v>18</v>
      </c>
      <c r="J193" s="410">
        <v>15</v>
      </c>
      <c r="K193" s="423">
        <v>0</v>
      </c>
      <c r="L193" s="423"/>
    </row>
    <row r="194" spans="1:12" ht="15" x14ac:dyDescent="0.25">
      <c r="A194" s="613"/>
      <c r="B194" s="394">
        <v>42628</v>
      </c>
      <c r="C194" s="315"/>
      <c r="D194" s="315"/>
      <c r="E194" s="315"/>
      <c r="F194" s="315"/>
      <c r="G194" s="315"/>
      <c r="H194" s="395"/>
      <c r="I194" s="315"/>
      <c r="J194" s="418"/>
      <c r="K194" s="424"/>
      <c r="L194" s="424"/>
    </row>
    <row r="195" spans="1:12" ht="15.75" thickBot="1" x14ac:dyDescent="0.3">
      <c r="A195" s="613"/>
      <c r="B195" s="392">
        <v>42629</v>
      </c>
      <c r="C195" s="316">
        <f t="shared" si="33"/>
        <v>51</v>
      </c>
      <c r="D195" s="316">
        <v>44</v>
      </c>
      <c r="E195" s="316">
        <v>7</v>
      </c>
      <c r="F195" s="316">
        <v>0</v>
      </c>
      <c r="G195" s="316">
        <v>0</v>
      </c>
      <c r="H195" s="449">
        <f t="shared" ref="H195:H205" si="35">SUM(D195+E195+K195+F195+G195)</f>
        <v>51</v>
      </c>
      <c r="I195" s="316">
        <v>13</v>
      </c>
      <c r="J195" s="411">
        <v>4</v>
      </c>
      <c r="K195" s="425">
        <v>0</v>
      </c>
      <c r="L195" s="425"/>
    </row>
    <row r="196" spans="1:12" ht="15.75" thickTop="1" x14ac:dyDescent="0.25">
      <c r="A196" s="613"/>
      <c r="B196" s="389">
        <v>42632</v>
      </c>
      <c r="C196" s="344">
        <f t="shared" si="33"/>
        <v>117</v>
      </c>
      <c r="D196" s="344">
        <v>93</v>
      </c>
      <c r="E196" s="344">
        <v>24</v>
      </c>
      <c r="F196" s="344">
        <v>0</v>
      </c>
      <c r="G196" s="344">
        <v>2</v>
      </c>
      <c r="H196" s="450">
        <f t="shared" si="35"/>
        <v>119</v>
      </c>
      <c r="I196" s="344">
        <v>30</v>
      </c>
      <c r="J196" s="409">
        <v>33</v>
      </c>
      <c r="K196" s="426">
        <v>0</v>
      </c>
      <c r="L196" s="426"/>
    </row>
    <row r="197" spans="1:12" ht="15" x14ac:dyDescent="0.25">
      <c r="A197" s="613"/>
      <c r="B197" s="390">
        <v>42633</v>
      </c>
      <c r="C197" s="312">
        <f t="shared" si="33"/>
        <v>122</v>
      </c>
      <c r="D197" s="312">
        <v>103</v>
      </c>
      <c r="E197" s="312">
        <v>19</v>
      </c>
      <c r="F197" s="312">
        <v>0</v>
      </c>
      <c r="G197" s="312">
        <v>0</v>
      </c>
      <c r="H197" s="448">
        <f t="shared" si="35"/>
        <v>122</v>
      </c>
      <c r="I197" s="312">
        <v>24</v>
      </c>
      <c r="J197" s="410">
        <v>29</v>
      </c>
      <c r="K197" s="423">
        <v>0</v>
      </c>
      <c r="L197" s="423"/>
    </row>
    <row r="198" spans="1:12" ht="15" x14ac:dyDescent="0.25">
      <c r="A198" s="613"/>
      <c r="B198" s="390">
        <v>42634</v>
      </c>
      <c r="C198" s="312">
        <f t="shared" si="33"/>
        <v>134</v>
      </c>
      <c r="D198" s="312">
        <v>106</v>
      </c>
      <c r="E198" s="312">
        <v>28</v>
      </c>
      <c r="F198" s="312">
        <v>0</v>
      </c>
      <c r="G198" s="312">
        <v>0</v>
      </c>
      <c r="H198" s="448">
        <f t="shared" si="35"/>
        <v>134</v>
      </c>
      <c r="I198" s="312">
        <v>34</v>
      </c>
      <c r="J198" s="410">
        <v>24</v>
      </c>
      <c r="K198" s="423">
        <v>0</v>
      </c>
      <c r="L198" s="423"/>
    </row>
    <row r="199" spans="1:12" ht="15" x14ac:dyDescent="0.25">
      <c r="A199" s="613"/>
      <c r="B199" s="390">
        <v>42635</v>
      </c>
      <c r="C199" s="312">
        <f t="shared" si="33"/>
        <v>147</v>
      </c>
      <c r="D199" s="312">
        <v>118</v>
      </c>
      <c r="E199" s="312">
        <v>29</v>
      </c>
      <c r="F199" s="312">
        <v>0</v>
      </c>
      <c r="G199" s="312">
        <v>0</v>
      </c>
      <c r="H199" s="448">
        <f t="shared" si="35"/>
        <v>147</v>
      </c>
      <c r="I199" s="312">
        <v>29</v>
      </c>
      <c r="J199" s="410">
        <v>22</v>
      </c>
      <c r="K199" s="423">
        <v>0</v>
      </c>
      <c r="L199" s="423"/>
    </row>
    <row r="200" spans="1:12" ht="15.75" thickBot="1" x14ac:dyDescent="0.3">
      <c r="A200" s="613"/>
      <c r="B200" s="392">
        <v>42636</v>
      </c>
      <c r="C200" s="316">
        <f t="shared" si="33"/>
        <v>147</v>
      </c>
      <c r="D200" s="316">
        <v>125</v>
      </c>
      <c r="E200" s="316">
        <v>22</v>
      </c>
      <c r="F200" s="316">
        <v>0</v>
      </c>
      <c r="G200" s="316">
        <v>0</v>
      </c>
      <c r="H200" s="449">
        <f t="shared" si="35"/>
        <v>147</v>
      </c>
      <c r="I200" s="316">
        <v>37</v>
      </c>
      <c r="J200" s="411">
        <v>14</v>
      </c>
      <c r="K200" s="425">
        <v>0</v>
      </c>
      <c r="L200" s="425"/>
    </row>
    <row r="201" spans="1:12" ht="15.75" thickTop="1" x14ac:dyDescent="0.25">
      <c r="A201" s="613"/>
      <c r="B201" s="391">
        <v>42639</v>
      </c>
      <c r="C201" s="313">
        <f t="shared" si="33"/>
        <v>138</v>
      </c>
      <c r="D201" s="313">
        <v>112</v>
      </c>
      <c r="E201" s="313">
        <v>26</v>
      </c>
      <c r="F201" s="313">
        <v>0</v>
      </c>
      <c r="G201" s="313">
        <v>6</v>
      </c>
      <c r="H201" s="453">
        <f t="shared" si="35"/>
        <v>144</v>
      </c>
      <c r="I201" s="313">
        <v>24</v>
      </c>
      <c r="J201" s="414">
        <v>27</v>
      </c>
      <c r="K201" s="422">
        <v>0</v>
      </c>
      <c r="L201" s="422"/>
    </row>
    <row r="202" spans="1:12" ht="15" x14ac:dyDescent="0.25">
      <c r="A202" s="613"/>
      <c r="B202" s="390">
        <v>42640</v>
      </c>
      <c r="C202" s="312">
        <f t="shared" si="33"/>
        <v>123</v>
      </c>
      <c r="D202" s="312">
        <v>97</v>
      </c>
      <c r="E202" s="312">
        <v>26</v>
      </c>
      <c r="F202" s="312">
        <v>0</v>
      </c>
      <c r="G202" s="312">
        <v>0</v>
      </c>
      <c r="H202" s="448">
        <f t="shared" si="35"/>
        <v>123</v>
      </c>
      <c r="I202" s="312">
        <v>21</v>
      </c>
      <c r="J202" s="410">
        <v>20</v>
      </c>
      <c r="K202" s="423">
        <v>0</v>
      </c>
      <c r="L202" s="423"/>
    </row>
    <row r="203" spans="1:12" ht="15" x14ac:dyDescent="0.25">
      <c r="A203" s="613"/>
      <c r="B203" s="390">
        <v>42641</v>
      </c>
      <c r="C203" s="312">
        <f t="shared" si="33"/>
        <v>142</v>
      </c>
      <c r="D203" s="312">
        <v>125</v>
      </c>
      <c r="E203" s="312">
        <v>17</v>
      </c>
      <c r="F203" s="312">
        <v>1</v>
      </c>
      <c r="G203" s="312">
        <v>0</v>
      </c>
      <c r="H203" s="448">
        <f t="shared" si="35"/>
        <v>143</v>
      </c>
      <c r="I203" s="312">
        <v>24</v>
      </c>
      <c r="J203" s="410">
        <v>32</v>
      </c>
      <c r="K203" s="423">
        <v>0</v>
      </c>
      <c r="L203" s="423"/>
    </row>
    <row r="204" spans="1:12" ht="15" x14ac:dyDescent="0.25">
      <c r="A204" s="613"/>
      <c r="B204" s="390">
        <v>42642</v>
      </c>
      <c r="C204" s="312">
        <f t="shared" ref="C204" si="36">SUM(D204+E204)</f>
        <v>162</v>
      </c>
      <c r="D204" s="312">
        <v>130</v>
      </c>
      <c r="E204" s="312">
        <v>32</v>
      </c>
      <c r="F204" s="312">
        <v>0</v>
      </c>
      <c r="G204" s="312">
        <v>0</v>
      </c>
      <c r="H204" s="448">
        <f t="shared" si="35"/>
        <v>162</v>
      </c>
      <c r="I204" s="312">
        <v>27</v>
      </c>
      <c r="J204" s="410">
        <v>40</v>
      </c>
      <c r="K204" s="423">
        <v>0</v>
      </c>
      <c r="L204" s="423"/>
    </row>
    <row r="205" spans="1:12" ht="15.75" thickBot="1" x14ac:dyDescent="0.3">
      <c r="A205" s="613"/>
      <c r="B205" s="405">
        <v>42643</v>
      </c>
      <c r="C205" s="327">
        <f t="shared" ref="C205:C208" si="37">SUM(D205+E205)</f>
        <v>260</v>
      </c>
      <c r="D205" s="327">
        <v>242</v>
      </c>
      <c r="E205" s="327">
        <v>18</v>
      </c>
      <c r="F205" s="327">
        <v>0</v>
      </c>
      <c r="G205" s="327">
        <v>0</v>
      </c>
      <c r="H205" s="454">
        <f t="shared" si="35"/>
        <v>260</v>
      </c>
      <c r="I205" s="327">
        <v>43</v>
      </c>
      <c r="J205" s="415">
        <v>19</v>
      </c>
      <c r="K205" s="434">
        <v>0</v>
      </c>
      <c r="L205" s="434"/>
    </row>
    <row r="206" spans="1:12" ht="15" x14ac:dyDescent="0.25">
      <c r="A206" s="612" t="s">
        <v>59</v>
      </c>
      <c r="B206" s="406"/>
      <c r="C206" s="407"/>
      <c r="D206" s="407"/>
      <c r="E206" s="407"/>
      <c r="F206" s="407"/>
      <c r="G206" s="407"/>
      <c r="H206" s="408"/>
      <c r="I206" s="407"/>
      <c r="J206" s="419"/>
      <c r="K206" s="438"/>
      <c r="L206" s="438"/>
    </row>
    <row r="207" spans="1:12" ht="15" x14ac:dyDescent="0.25">
      <c r="A207" s="613"/>
      <c r="B207" s="404">
        <v>42646</v>
      </c>
      <c r="C207" s="313">
        <f t="shared" si="37"/>
        <v>179</v>
      </c>
      <c r="D207" s="313">
        <v>154</v>
      </c>
      <c r="E207" s="313">
        <v>25</v>
      </c>
      <c r="F207" s="313">
        <v>0</v>
      </c>
      <c r="G207" s="313">
        <v>0</v>
      </c>
      <c r="H207" s="453">
        <f t="shared" ref="H207:H209" si="38">SUM(D207+E207)</f>
        <v>179</v>
      </c>
      <c r="I207" s="313">
        <v>36</v>
      </c>
      <c r="J207" s="414">
        <v>50</v>
      </c>
      <c r="K207" s="422">
        <v>0</v>
      </c>
      <c r="L207" s="422"/>
    </row>
    <row r="208" spans="1:12" ht="15" x14ac:dyDescent="0.25">
      <c r="A208" s="613"/>
      <c r="B208" s="390">
        <v>42647</v>
      </c>
      <c r="C208" s="312">
        <f t="shared" si="37"/>
        <v>165</v>
      </c>
      <c r="D208" s="312">
        <v>131</v>
      </c>
      <c r="E208" s="312">
        <v>34</v>
      </c>
      <c r="F208" s="312">
        <v>0</v>
      </c>
      <c r="G208" s="312">
        <v>0</v>
      </c>
      <c r="H208" s="448">
        <f t="shared" si="38"/>
        <v>165</v>
      </c>
      <c r="I208" s="312">
        <v>33</v>
      </c>
      <c r="J208" s="410">
        <v>37</v>
      </c>
      <c r="K208" s="423">
        <v>0</v>
      </c>
      <c r="L208" s="423"/>
    </row>
    <row r="209" spans="1:12" ht="15" x14ac:dyDescent="0.25">
      <c r="A209" s="613"/>
      <c r="B209" s="390">
        <v>42648</v>
      </c>
      <c r="C209" s="312">
        <f t="shared" ref="C209:C217" si="39">SUM(D209+E209)</f>
        <v>162</v>
      </c>
      <c r="D209" s="312">
        <v>144</v>
      </c>
      <c r="E209" s="312">
        <v>18</v>
      </c>
      <c r="F209" s="312">
        <v>0</v>
      </c>
      <c r="G209" s="312">
        <v>0</v>
      </c>
      <c r="H209" s="448">
        <f t="shared" si="38"/>
        <v>162</v>
      </c>
      <c r="I209" s="312">
        <v>32</v>
      </c>
      <c r="J209" s="410">
        <v>45</v>
      </c>
      <c r="K209" s="423">
        <v>0</v>
      </c>
      <c r="L209" s="423"/>
    </row>
    <row r="210" spans="1:12" ht="15" x14ac:dyDescent="0.25">
      <c r="A210" s="613"/>
      <c r="B210" s="390">
        <v>42649</v>
      </c>
      <c r="C210" s="312">
        <f t="shared" si="39"/>
        <v>163</v>
      </c>
      <c r="D210" s="312">
        <v>144</v>
      </c>
      <c r="E210" s="312">
        <v>19</v>
      </c>
      <c r="F210" s="312">
        <v>0</v>
      </c>
      <c r="G210" s="312">
        <v>0</v>
      </c>
      <c r="H210" s="448">
        <f>SUM(D210+E210)</f>
        <v>163</v>
      </c>
      <c r="I210" s="312">
        <v>33</v>
      </c>
      <c r="J210" s="410">
        <v>44</v>
      </c>
      <c r="K210" s="423">
        <v>0</v>
      </c>
      <c r="L210" s="423"/>
    </row>
    <row r="211" spans="1:12" ht="15.75" thickBot="1" x14ac:dyDescent="0.3">
      <c r="A211" s="613"/>
      <c r="B211" s="392">
        <v>42650</v>
      </c>
      <c r="C211" s="316">
        <f t="shared" si="39"/>
        <v>114</v>
      </c>
      <c r="D211" s="316">
        <v>90</v>
      </c>
      <c r="E211" s="316">
        <v>24</v>
      </c>
      <c r="F211" s="316">
        <v>0</v>
      </c>
      <c r="G211" s="316">
        <v>0</v>
      </c>
      <c r="H211" s="449">
        <f>SUM(D211+E211)</f>
        <v>114</v>
      </c>
      <c r="I211" s="316">
        <v>23</v>
      </c>
      <c r="J211" s="411">
        <v>27</v>
      </c>
      <c r="K211" s="425">
        <v>0</v>
      </c>
      <c r="L211" s="425"/>
    </row>
    <row r="212" spans="1:12" ht="15.75" thickTop="1" x14ac:dyDescent="0.25">
      <c r="A212" s="613"/>
      <c r="B212" s="389">
        <v>42653</v>
      </c>
      <c r="C212" s="344">
        <f t="shared" si="39"/>
        <v>172</v>
      </c>
      <c r="D212" s="344">
        <v>144</v>
      </c>
      <c r="E212" s="344">
        <v>28</v>
      </c>
      <c r="F212" s="344">
        <v>0</v>
      </c>
      <c r="G212" s="344">
        <v>0</v>
      </c>
      <c r="H212" s="453">
        <f t="shared" ref="H212:H214" si="40">SUM(D212+E212)</f>
        <v>172</v>
      </c>
      <c r="I212" s="344">
        <v>34</v>
      </c>
      <c r="J212" s="409">
        <v>45</v>
      </c>
      <c r="K212" s="426">
        <v>0</v>
      </c>
      <c r="L212" s="426"/>
    </row>
    <row r="213" spans="1:12" ht="15" x14ac:dyDescent="0.25">
      <c r="A213" s="613"/>
      <c r="B213" s="390">
        <v>42654</v>
      </c>
      <c r="C213" s="312">
        <f t="shared" si="39"/>
        <v>148</v>
      </c>
      <c r="D213" s="312">
        <v>124</v>
      </c>
      <c r="E213" s="312">
        <v>24</v>
      </c>
      <c r="F213" s="312">
        <v>0</v>
      </c>
      <c r="G213" s="312">
        <v>0</v>
      </c>
      <c r="H213" s="448">
        <f t="shared" si="40"/>
        <v>148</v>
      </c>
      <c r="I213" s="312">
        <v>30</v>
      </c>
      <c r="J213" s="410">
        <v>39</v>
      </c>
      <c r="K213" s="423">
        <v>0</v>
      </c>
      <c r="L213" s="423"/>
    </row>
    <row r="214" spans="1:12" ht="15" x14ac:dyDescent="0.25">
      <c r="A214" s="613"/>
      <c r="B214" s="390">
        <v>42655</v>
      </c>
      <c r="C214" s="312">
        <f t="shared" si="39"/>
        <v>135</v>
      </c>
      <c r="D214" s="312">
        <v>114</v>
      </c>
      <c r="E214" s="312">
        <v>21</v>
      </c>
      <c r="F214" s="312">
        <v>0</v>
      </c>
      <c r="G214" s="312">
        <v>0</v>
      </c>
      <c r="H214" s="448">
        <f t="shared" si="40"/>
        <v>135</v>
      </c>
      <c r="I214" s="312">
        <v>27</v>
      </c>
      <c r="J214" s="410">
        <v>38</v>
      </c>
      <c r="K214" s="423">
        <v>0</v>
      </c>
      <c r="L214" s="423"/>
    </row>
    <row r="215" spans="1:12" ht="15" x14ac:dyDescent="0.25">
      <c r="A215" s="613"/>
      <c r="B215" s="390">
        <v>42656</v>
      </c>
      <c r="C215" s="312">
        <f t="shared" si="39"/>
        <v>148</v>
      </c>
      <c r="D215" s="312">
        <v>116</v>
      </c>
      <c r="E215" s="312">
        <v>32</v>
      </c>
      <c r="F215" s="312">
        <v>0</v>
      </c>
      <c r="G215" s="312">
        <v>0</v>
      </c>
      <c r="H215" s="448">
        <f>SUM(D215+E215)</f>
        <v>148</v>
      </c>
      <c r="I215" s="312">
        <v>30</v>
      </c>
      <c r="J215" s="410">
        <v>44</v>
      </c>
      <c r="K215" s="423">
        <v>0</v>
      </c>
      <c r="L215" s="423"/>
    </row>
    <row r="216" spans="1:12" ht="15.75" thickBot="1" x14ac:dyDescent="0.3">
      <c r="A216" s="613"/>
      <c r="B216" s="392">
        <v>42657</v>
      </c>
      <c r="C216" s="316">
        <f t="shared" si="39"/>
        <v>108</v>
      </c>
      <c r="D216" s="316">
        <v>84</v>
      </c>
      <c r="E216" s="316">
        <v>24</v>
      </c>
      <c r="F216" s="316">
        <v>0</v>
      </c>
      <c r="G216" s="316">
        <v>0</v>
      </c>
      <c r="H216" s="449">
        <f>SUM(D216+E216)</f>
        <v>108</v>
      </c>
      <c r="I216" s="316">
        <v>27</v>
      </c>
      <c r="J216" s="411">
        <v>17</v>
      </c>
      <c r="K216" s="425">
        <v>0</v>
      </c>
      <c r="L216" s="425"/>
    </row>
    <row r="217" spans="1:12" ht="15.75" thickTop="1" x14ac:dyDescent="0.25">
      <c r="A217" s="613"/>
      <c r="B217" s="389">
        <v>42660</v>
      </c>
      <c r="C217" s="344">
        <f t="shared" si="39"/>
        <v>161</v>
      </c>
      <c r="D217" s="344">
        <v>119</v>
      </c>
      <c r="E217" s="344">
        <v>42</v>
      </c>
      <c r="F217" s="344">
        <v>0</v>
      </c>
      <c r="G217" s="344">
        <v>0</v>
      </c>
      <c r="H217" s="453">
        <f t="shared" ref="H217:H219" si="41">SUM(D217+E217)</f>
        <v>161</v>
      </c>
      <c r="I217" s="344">
        <v>32</v>
      </c>
      <c r="J217" s="409">
        <v>31</v>
      </c>
      <c r="K217" s="426">
        <v>11</v>
      </c>
      <c r="L217" s="426"/>
    </row>
    <row r="218" spans="1:12" ht="15" x14ac:dyDescent="0.25">
      <c r="A218" s="613"/>
      <c r="B218" s="390">
        <v>42661</v>
      </c>
      <c r="C218" s="312">
        <f t="shared" ref="C218" si="42">SUM(D218+E218)</f>
        <v>143</v>
      </c>
      <c r="D218" s="312">
        <v>125</v>
      </c>
      <c r="E218" s="312">
        <v>18</v>
      </c>
      <c r="F218" s="312">
        <v>0</v>
      </c>
      <c r="G218" s="312">
        <v>0</v>
      </c>
      <c r="H218" s="448">
        <f t="shared" si="41"/>
        <v>143</v>
      </c>
      <c r="I218" s="312">
        <v>29</v>
      </c>
      <c r="J218" s="410">
        <v>36</v>
      </c>
      <c r="K218" s="423">
        <v>10</v>
      </c>
      <c r="L218" s="423"/>
    </row>
    <row r="219" spans="1:12" ht="15" x14ac:dyDescent="0.25">
      <c r="A219" s="613"/>
      <c r="B219" s="390">
        <v>42662</v>
      </c>
      <c r="C219" s="312">
        <f t="shared" ref="C219:C227" si="43">SUM(D219+E219)</f>
        <v>183</v>
      </c>
      <c r="D219" s="312">
        <v>148</v>
      </c>
      <c r="E219" s="312">
        <v>35</v>
      </c>
      <c r="F219" s="312">
        <v>0</v>
      </c>
      <c r="G219" s="312">
        <v>0</v>
      </c>
      <c r="H219" s="448">
        <f t="shared" si="41"/>
        <v>183</v>
      </c>
      <c r="I219" s="312">
        <v>37</v>
      </c>
      <c r="J219" s="410">
        <v>46</v>
      </c>
      <c r="K219" s="423">
        <v>13</v>
      </c>
      <c r="L219" s="423"/>
    </row>
    <row r="220" spans="1:12" ht="15" x14ac:dyDescent="0.25">
      <c r="A220" s="613"/>
      <c r="B220" s="390">
        <v>42663</v>
      </c>
      <c r="C220" s="312">
        <f t="shared" si="43"/>
        <v>169</v>
      </c>
      <c r="D220" s="312">
        <v>141</v>
      </c>
      <c r="E220" s="312">
        <v>28</v>
      </c>
      <c r="F220" s="312">
        <v>0</v>
      </c>
      <c r="G220" s="312">
        <v>0</v>
      </c>
      <c r="H220" s="448">
        <f>SUM(D220+E220)</f>
        <v>169</v>
      </c>
      <c r="I220" s="312">
        <v>28</v>
      </c>
      <c r="J220" s="410">
        <v>48</v>
      </c>
      <c r="K220" s="423">
        <v>6</v>
      </c>
      <c r="L220" s="423"/>
    </row>
    <row r="221" spans="1:12" ht="15.75" thickBot="1" x14ac:dyDescent="0.3">
      <c r="A221" s="613"/>
      <c r="B221" s="392">
        <v>42664</v>
      </c>
      <c r="C221" s="316">
        <f t="shared" si="43"/>
        <v>105</v>
      </c>
      <c r="D221" s="316">
        <v>89</v>
      </c>
      <c r="E221" s="316">
        <v>16</v>
      </c>
      <c r="F221" s="316">
        <v>0</v>
      </c>
      <c r="G221" s="316">
        <v>0</v>
      </c>
      <c r="H221" s="449">
        <f>SUM(D221+E221)</f>
        <v>105</v>
      </c>
      <c r="I221" s="316">
        <v>18</v>
      </c>
      <c r="J221" s="411">
        <v>27</v>
      </c>
      <c r="K221" s="425">
        <v>3</v>
      </c>
      <c r="L221" s="425"/>
    </row>
    <row r="222" spans="1:12" ht="15.75" thickTop="1" x14ac:dyDescent="0.25">
      <c r="A222" s="613"/>
      <c r="B222" s="389">
        <v>42667</v>
      </c>
      <c r="C222" s="344">
        <f t="shared" si="43"/>
        <v>181</v>
      </c>
      <c r="D222" s="344">
        <v>138</v>
      </c>
      <c r="E222" s="344">
        <v>43</v>
      </c>
      <c r="F222" s="344">
        <v>0</v>
      </c>
      <c r="G222" s="344">
        <v>0</v>
      </c>
      <c r="H222" s="453">
        <f t="shared" ref="H222:H224" si="44">SUM(D222+E222)</f>
        <v>181</v>
      </c>
      <c r="I222" s="344">
        <v>49</v>
      </c>
      <c r="J222" s="409">
        <v>42</v>
      </c>
      <c r="K222" s="426">
        <v>13</v>
      </c>
      <c r="L222" s="426"/>
    </row>
    <row r="223" spans="1:12" ht="15" x14ac:dyDescent="0.25">
      <c r="A223" s="613"/>
      <c r="B223" s="390">
        <v>42668</v>
      </c>
      <c r="C223" s="312">
        <f t="shared" si="43"/>
        <v>160</v>
      </c>
      <c r="D223" s="312">
        <v>129</v>
      </c>
      <c r="E223" s="312">
        <v>31</v>
      </c>
      <c r="F223" s="312">
        <v>0</v>
      </c>
      <c r="G223" s="312">
        <v>0</v>
      </c>
      <c r="H223" s="448">
        <f t="shared" si="44"/>
        <v>160</v>
      </c>
      <c r="I223" s="312">
        <v>35</v>
      </c>
      <c r="J223" s="410">
        <v>52</v>
      </c>
      <c r="K223" s="423">
        <v>14</v>
      </c>
      <c r="L223" s="423"/>
    </row>
    <row r="224" spans="1:12" ht="15" x14ac:dyDescent="0.25">
      <c r="A224" s="613"/>
      <c r="B224" s="390">
        <v>42669</v>
      </c>
      <c r="C224" s="312">
        <f t="shared" si="43"/>
        <v>188</v>
      </c>
      <c r="D224" s="312">
        <v>157</v>
      </c>
      <c r="E224" s="312">
        <v>31</v>
      </c>
      <c r="F224" s="312">
        <v>0</v>
      </c>
      <c r="G224" s="312">
        <v>0</v>
      </c>
      <c r="H224" s="448">
        <f t="shared" si="44"/>
        <v>188</v>
      </c>
      <c r="I224" s="312">
        <v>39</v>
      </c>
      <c r="J224" s="410">
        <v>68</v>
      </c>
      <c r="K224" s="423">
        <v>5</v>
      </c>
      <c r="L224" s="423"/>
    </row>
    <row r="225" spans="1:12" ht="15" x14ac:dyDescent="0.25">
      <c r="A225" s="613"/>
      <c r="B225" s="390">
        <v>42670</v>
      </c>
      <c r="C225" s="312">
        <f t="shared" si="43"/>
        <v>165</v>
      </c>
      <c r="D225" s="312">
        <v>134</v>
      </c>
      <c r="E225" s="312">
        <v>31</v>
      </c>
      <c r="F225" s="312">
        <v>0</v>
      </c>
      <c r="G225" s="312">
        <v>0</v>
      </c>
      <c r="H225" s="448">
        <f>SUM(D225+E225)</f>
        <v>165</v>
      </c>
      <c r="I225" s="312">
        <v>28</v>
      </c>
      <c r="J225" s="410">
        <v>37</v>
      </c>
      <c r="K225" s="423">
        <v>3</v>
      </c>
      <c r="L225" s="423"/>
    </row>
    <row r="226" spans="1:12" ht="15.75" thickBot="1" x14ac:dyDescent="0.3">
      <c r="A226" s="613"/>
      <c r="B226" s="392">
        <v>42671</v>
      </c>
      <c r="C226" s="316">
        <f t="shared" si="43"/>
        <v>143</v>
      </c>
      <c r="D226" s="316">
        <v>127</v>
      </c>
      <c r="E226" s="316">
        <v>16</v>
      </c>
      <c r="F226" s="316">
        <v>0</v>
      </c>
      <c r="G226" s="316">
        <v>0</v>
      </c>
      <c r="H226" s="449">
        <f>SUM(D226+E226)</f>
        <v>143</v>
      </c>
      <c r="I226" s="316">
        <v>29</v>
      </c>
      <c r="J226" s="411">
        <v>41</v>
      </c>
      <c r="K226" s="425">
        <v>0</v>
      </c>
      <c r="L226" s="425"/>
    </row>
    <row r="227" spans="1:12" ht="16.5" thickTop="1" thickBot="1" x14ac:dyDescent="0.3">
      <c r="A227" s="614"/>
      <c r="B227" s="402">
        <v>42674</v>
      </c>
      <c r="C227" s="403">
        <f t="shared" si="43"/>
        <v>138</v>
      </c>
      <c r="D227" s="403">
        <v>98</v>
      </c>
      <c r="E227" s="403">
        <v>40</v>
      </c>
      <c r="F227" s="403">
        <v>0</v>
      </c>
      <c r="G227" s="403">
        <v>0</v>
      </c>
      <c r="H227" s="453">
        <f t="shared" ref="H227" si="45">SUM(D227+E227)</f>
        <v>138</v>
      </c>
      <c r="I227" s="403">
        <v>35</v>
      </c>
      <c r="J227" s="420">
        <v>24</v>
      </c>
      <c r="K227" s="439">
        <v>3</v>
      </c>
      <c r="L227" s="439"/>
    </row>
    <row r="228" spans="1:12" ht="15" x14ac:dyDescent="0.25">
      <c r="A228" s="612" t="s">
        <v>60</v>
      </c>
      <c r="B228" s="406"/>
      <c r="C228" s="407"/>
      <c r="D228" s="407"/>
      <c r="E228" s="407"/>
      <c r="F228" s="407"/>
      <c r="G228" s="407"/>
      <c r="H228" s="408"/>
      <c r="I228" s="407"/>
      <c r="J228" s="419"/>
      <c r="K228" s="438"/>
      <c r="L228" s="438"/>
    </row>
    <row r="229" spans="1:12" ht="15" x14ac:dyDescent="0.25">
      <c r="A229" s="613"/>
      <c r="B229" s="394">
        <v>42675</v>
      </c>
      <c r="C229" s="315"/>
      <c r="D229" s="315"/>
      <c r="E229" s="315"/>
      <c r="F229" s="315"/>
      <c r="G229" s="315"/>
      <c r="H229" s="395"/>
      <c r="I229" s="315"/>
      <c r="J229" s="418"/>
      <c r="K229" s="424"/>
      <c r="L229" s="424"/>
    </row>
    <row r="230" spans="1:12" ht="15" x14ac:dyDescent="0.25">
      <c r="A230" s="613"/>
      <c r="B230" s="390">
        <v>42676</v>
      </c>
      <c r="C230" s="312"/>
      <c r="D230" s="312">
        <v>212</v>
      </c>
      <c r="E230" s="312">
        <v>69</v>
      </c>
      <c r="F230" s="312"/>
      <c r="G230" s="312"/>
      <c r="H230" s="448">
        <f t="shared" ref="H230:H232" si="46">SUM(D230+E230)</f>
        <v>281</v>
      </c>
      <c r="I230" s="312">
        <v>47</v>
      </c>
      <c r="J230" s="410">
        <v>72</v>
      </c>
      <c r="K230" s="423">
        <v>45</v>
      </c>
      <c r="L230" s="423"/>
    </row>
    <row r="231" spans="1:12" ht="15" x14ac:dyDescent="0.25">
      <c r="A231" s="613"/>
      <c r="B231" s="390">
        <v>42677</v>
      </c>
      <c r="C231" s="312"/>
      <c r="D231" s="312">
        <v>246</v>
      </c>
      <c r="E231" s="312">
        <v>135</v>
      </c>
      <c r="F231" s="312"/>
      <c r="G231" s="312"/>
      <c r="H231" s="448">
        <f t="shared" si="46"/>
        <v>381</v>
      </c>
      <c r="I231" s="312">
        <v>64</v>
      </c>
      <c r="J231" s="410">
        <v>54</v>
      </c>
      <c r="K231" s="423">
        <v>297</v>
      </c>
      <c r="L231" s="423"/>
    </row>
    <row r="232" spans="1:12" ht="15.75" thickBot="1" x14ac:dyDescent="0.3">
      <c r="A232" s="613"/>
      <c r="B232" s="392">
        <v>42678</v>
      </c>
      <c r="C232" s="316"/>
      <c r="D232" s="316">
        <v>175</v>
      </c>
      <c r="E232" s="316">
        <v>63</v>
      </c>
      <c r="F232" s="316"/>
      <c r="G232" s="316"/>
      <c r="H232" s="449">
        <f t="shared" si="46"/>
        <v>238</v>
      </c>
      <c r="I232" s="316">
        <v>48</v>
      </c>
      <c r="J232" s="411">
        <v>46</v>
      </c>
      <c r="K232" s="425">
        <v>37</v>
      </c>
      <c r="L232" s="425"/>
    </row>
    <row r="233" spans="1:12" ht="15.75" thickTop="1" x14ac:dyDescent="0.25">
      <c r="A233" s="613"/>
      <c r="B233" s="389">
        <v>42681</v>
      </c>
      <c r="C233" s="344"/>
      <c r="D233" s="344">
        <v>216</v>
      </c>
      <c r="E233" s="344">
        <v>94</v>
      </c>
      <c r="F233" s="344"/>
      <c r="G233" s="344"/>
      <c r="H233" s="453">
        <f t="shared" ref="H233:H235" si="47">SUM(D233+E233)</f>
        <v>310</v>
      </c>
      <c r="I233" s="344">
        <v>39</v>
      </c>
      <c r="J233" s="409">
        <v>96</v>
      </c>
      <c r="K233" s="426">
        <v>66</v>
      </c>
      <c r="L233" s="426"/>
    </row>
    <row r="234" spans="1:12" ht="15" x14ac:dyDescent="0.25">
      <c r="A234" s="613"/>
      <c r="B234" s="390">
        <v>42682</v>
      </c>
      <c r="C234" s="312"/>
      <c r="D234" s="312">
        <v>246</v>
      </c>
      <c r="E234" s="312">
        <v>71</v>
      </c>
      <c r="F234" s="312"/>
      <c r="G234" s="312"/>
      <c r="H234" s="448">
        <f t="shared" si="47"/>
        <v>317</v>
      </c>
      <c r="I234" s="312">
        <v>40</v>
      </c>
      <c r="J234" s="410">
        <v>95</v>
      </c>
      <c r="K234" s="423">
        <v>40</v>
      </c>
      <c r="L234" s="423"/>
    </row>
    <row r="235" spans="1:12" ht="15" x14ac:dyDescent="0.25">
      <c r="A235" s="613"/>
      <c r="B235" s="390">
        <v>42683</v>
      </c>
      <c r="C235" s="312"/>
      <c r="D235" s="312">
        <v>252</v>
      </c>
      <c r="E235" s="312">
        <v>49</v>
      </c>
      <c r="F235" s="312"/>
      <c r="G235" s="312"/>
      <c r="H235" s="448">
        <f t="shared" si="47"/>
        <v>301</v>
      </c>
      <c r="I235" s="312">
        <v>38</v>
      </c>
      <c r="J235" s="410">
        <v>121</v>
      </c>
      <c r="K235" s="423">
        <v>43</v>
      </c>
      <c r="L235" s="423"/>
    </row>
    <row r="236" spans="1:12" ht="15" x14ac:dyDescent="0.25">
      <c r="A236" s="613"/>
      <c r="B236" s="390">
        <v>42684</v>
      </c>
      <c r="C236" s="312"/>
      <c r="D236" s="312">
        <v>225</v>
      </c>
      <c r="E236" s="312">
        <v>44</v>
      </c>
      <c r="F236" s="312"/>
      <c r="G236" s="312"/>
      <c r="H236" s="448">
        <f>SUM(D236+E236)</f>
        <v>269</v>
      </c>
      <c r="I236" s="312">
        <v>34</v>
      </c>
      <c r="J236" s="410">
        <v>93</v>
      </c>
      <c r="K236" s="423">
        <v>48</v>
      </c>
      <c r="L236" s="423"/>
    </row>
    <row r="237" spans="1:12" ht="15.75" thickBot="1" x14ac:dyDescent="0.3">
      <c r="A237" s="613"/>
      <c r="B237" s="392">
        <v>42685</v>
      </c>
      <c r="C237" s="316"/>
      <c r="D237" s="316">
        <v>198</v>
      </c>
      <c r="E237" s="316">
        <v>49</v>
      </c>
      <c r="F237" s="316"/>
      <c r="G237" s="316"/>
      <c r="H237" s="449">
        <f>SUM(D237+E237)</f>
        <v>247</v>
      </c>
      <c r="I237" s="316">
        <v>31</v>
      </c>
      <c r="J237" s="411">
        <v>86</v>
      </c>
      <c r="K237" s="425">
        <v>24</v>
      </c>
      <c r="L237" s="425"/>
    </row>
    <row r="238" spans="1:12" ht="15.75" thickTop="1" x14ac:dyDescent="0.25">
      <c r="A238" s="613"/>
      <c r="B238" s="389">
        <v>42688</v>
      </c>
      <c r="C238" s="344"/>
      <c r="D238" s="344">
        <v>241</v>
      </c>
      <c r="E238" s="344">
        <v>98</v>
      </c>
      <c r="F238" s="344"/>
      <c r="G238" s="344"/>
      <c r="H238" s="453">
        <f t="shared" ref="H238:H242" si="48">SUM(D238+E238)</f>
        <v>339</v>
      </c>
      <c r="I238" s="344">
        <v>48</v>
      </c>
      <c r="J238" s="409">
        <v>130</v>
      </c>
      <c r="K238" s="426">
        <v>19</v>
      </c>
      <c r="L238" s="426"/>
    </row>
    <row r="239" spans="1:12" ht="15" x14ac:dyDescent="0.25">
      <c r="A239" s="613"/>
      <c r="B239" s="390">
        <v>42689</v>
      </c>
      <c r="C239" s="312"/>
      <c r="D239" s="312">
        <v>270</v>
      </c>
      <c r="E239" s="312">
        <v>54</v>
      </c>
      <c r="F239" s="312"/>
      <c r="G239" s="312"/>
      <c r="H239" s="448">
        <f t="shared" si="48"/>
        <v>324</v>
      </c>
      <c r="I239" s="312">
        <v>46</v>
      </c>
      <c r="J239" s="410">
        <v>143</v>
      </c>
      <c r="K239" s="423">
        <v>124</v>
      </c>
      <c r="L239" s="423"/>
    </row>
    <row r="240" spans="1:12" ht="15" x14ac:dyDescent="0.25">
      <c r="A240" s="613"/>
      <c r="B240" s="390">
        <v>42690</v>
      </c>
      <c r="C240" s="312"/>
      <c r="D240" s="312">
        <v>335</v>
      </c>
      <c r="E240" s="312">
        <v>55</v>
      </c>
      <c r="F240" s="312"/>
      <c r="G240" s="312"/>
      <c r="H240" s="448">
        <f t="shared" si="48"/>
        <v>390</v>
      </c>
      <c r="I240" s="312">
        <v>65</v>
      </c>
      <c r="J240" s="410">
        <v>209</v>
      </c>
      <c r="K240" s="423">
        <v>252</v>
      </c>
      <c r="L240" s="423"/>
    </row>
    <row r="241" spans="1:12" ht="15" x14ac:dyDescent="0.25">
      <c r="A241" s="613"/>
      <c r="B241" s="394">
        <v>42691</v>
      </c>
      <c r="C241" s="315"/>
      <c r="D241" s="315"/>
      <c r="E241" s="315"/>
      <c r="F241" s="315"/>
      <c r="G241" s="315"/>
      <c r="H241" s="395"/>
      <c r="I241" s="315"/>
      <c r="J241" s="418"/>
      <c r="K241" s="424"/>
      <c r="L241" s="424"/>
    </row>
    <row r="242" spans="1:12" ht="15.75" thickBot="1" x14ac:dyDescent="0.3">
      <c r="A242" s="613"/>
      <c r="B242" s="392">
        <v>42692</v>
      </c>
      <c r="C242" s="316"/>
      <c r="D242" s="316">
        <v>283</v>
      </c>
      <c r="E242" s="316">
        <v>78</v>
      </c>
      <c r="F242" s="316"/>
      <c r="G242" s="316"/>
      <c r="H242" s="448">
        <f t="shared" si="48"/>
        <v>361</v>
      </c>
      <c r="I242" s="316">
        <v>60</v>
      </c>
      <c r="J242" s="411">
        <v>182</v>
      </c>
      <c r="K242" s="425">
        <v>126</v>
      </c>
      <c r="L242" s="425"/>
    </row>
    <row r="243" spans="1:12" ht="15.75" thickTop="1" x14ac:dyDescent="0.25">
      <c r="A243" s="613"/>
      <c r="B243" s="389">
        <v>42695</v>
      </c>
      <c r="C243" s="344"/>
      <c r="D243" s="344">
        <v>332</v>
      </c>
      <c r="E243" s="344">
        <v>134</v>
      </c>
      <c r="F243" s="344"/>
      <c r="G243" s="344"/>
      <c r="H243" s="450">
        <f>SUM(D243+E243)</f>
        <v>466</v>
      </c>
      <c r="I243" s="344">
        <v>78</v>
      </c>
      <c r="J243" s="409">
        <v>310</v>
      </c>
      <c r="K243" s="426">
        <v>277</v>
      </c>
      <c r="L243" s="426"/>
    </row>
    <row r="244" spans="1:12" ht="15" x14ac:dyDescent="0.25">
      <c r="A244" s="613"/>
      <c r="B244" s="390">
        <v>42696</v>
      </c>
      <c r="C244" s="312"/>
      <c r="D244" s="312">
        <v>334</v>
      </c>
      <c r="E244" s="312">
        <v>50</v>
      </c>
      <c r="F244" s="312"/>
      <c r="G244" s="312"/>
      <c r="H244" s="448">
        <f t="shared" ref="H244:H247" si="49">SUM(D244+E244)</f>
        <v>384</v>
      </c>
      <c r="I244" s="312">
        <v>64</v>
      </c>
      <c r="J244" s="410">
        <v>258</v>
      </c>
      <c r="K244" s="423">
        <v>147</v>
      </c>
      <c r="L244" s="423"/>
    </row>
    <row r="245" spans="1:12" ht="15" x14ac:dyDescent="0.25">
      <c r="A245" s="613"/>
      <c r="B245" s="390">
        <v>42697</v>
      </c>
      <c r="C245" s="312"/>
      <c r="D245" s="312">
        <v>406</v>
      </c>
      <c r="E245" s="312">
        <v>66</v>
      </c>
      <c r="F245" s="312"/>
      <c r="G245" s="312"/>
      <c r="H245" s="448">
        <f t="shared" si="49"/>
        <v>472</v>
      </c>
      <c r="I245" s="312">
        <v>47</v>
      </c>
      <c r="J245" s="410">
        <v>216</v>
      </c>
      <c r="K245" s="423">
        <v>91</v>
      </c>
      <c r="L245" s="423"/>
    </row>
    <row r="246" spans="1:12" ht="15" x14ac:dyDescent="0.25">
      <c r="A246" s="613"/>
      <c r="B246" s="390">
        <v>42698</v>
      </c>
      <c r="C246" s="312"/>
      <c r="D246" s="312">
        <v>358</v>
      </c>
      <c r="E246" s="312">
        <v>69</v>
      </c>
      <c r="F246" s="312"/>
      <c r="G246" s="312"/>
      <c r="H246" s="448">
        <f t="shared" si="49"/>
        <v>427</v>
      </c>
      <c r="I246" s="312">
        <v>43</v>
      </c>
      <c r="J246" s="410">
        <v>198</v>
      </c>
      <c r="K246" s="423">
        <v>33</v>
      </c>
      <c r="L246" s="423"/>
    </row>
    <row r="247" spans="1:12" ht="15.75" thickBot="1" x14ac:dyDescent="0.3">
      <c r="A247" s="613"/>
      <c r="B247" s="392">
        <v>42699</v>
      </c>
      <c r="C247" s="316"/>
      <c r="D247" s="316">
        <v>291</v>
      </c>
      <c r="E247" s="316">
        <v>37</v>
      </c>
      <c r="F247" s="316"/>
      <c r="G247" s="316"/>
      <c r="H247" s="449">
        <f t="shared" si="49"/>
        <v>328</v>
      </c>
      <c r="I247" s="316">
        <v>33</v>
      </c>
      <c r="J247" s="411">
        <v>139</v>
      </c>
      <c r="K247" s="425">
        <v>4</v>
      </c>
      <c r="L247" s="425"/>
    </row>
    <row r="248" spans="1:12" ht="15.75" thickTop="1" x14ac:dyDescent="0.25">
      <c r="A248" s="613"/>
      <c r="B248" s="391">
        <v>42702</v>
      </c>
      <c r="C248" s="313"/>
      <c r="D248" s="313">
        <v>449</v>
      </c>
      <c r="E248" s="313">
        <v>70</v>
      </c>
      <c r="F248" s="313"/>
      <c r="G248" s="313"/>
      <c r="H248" s="450">
        <f>SUM(D248+E248)</f>
        <v>519</v>
      </c>
      <c r="I248" s="313">
        <v>52</v>
      </c>
      <c r="J248" s="414">
        <v>223</v>
      </c>
      <c r="K248" s="422">
        <v>0</v>
      </c>
      <c r="L248" s="422"/>
    </row>
    <row r="249" spans="1:12" ht="15" x14ac:dyDescent="0.25">
      <c r="A249" s="613"/>
      <c r="B249" s="390">
        <v>42703</v>
      </c>
      <c r="C249" s="312"/>
      <c r="D249" s="312">
        <v>426</v>
      </c>
      <c r="E249" s="312">
        <v>51</v>
      </c>
      <c r="F249" s="312"/>
      <c r="G249" s="312"/>
      <c r="H249" s="448">
        <f t="shared" ref="H249:H250" si="50">SUM(D249+E249)</f>
        <v>477</v>
      </c>
      <c r="I249" s="312">
        <v>48</v>
      </c>
      <c r="J249" s="410">
        <v>226</v>
      </c>
      <c r="K249" s="423">
        <v>0</v>
      </c>
      <c r="L249" s="423"/>
    </row>
    <row r="250" spans="1:12" ht="15.75" thickBot="1" x14ac:dyDescent="0.3">
      <c r="A250" s="614"/>
      <c r="B250" s="397">
        <v>42704</v>
      </c>
      <c r="C250" s="334"/>
      <c r="D250" s="334">
        <v>347</v>
      </c>
      <c r="E250" s="334">
        <v>56</v>
      </c>
      <c r="F250" s="334"/>
      <c r="G250" s="334"/>
      <c r="H250" s="452">
        <f t="shared" si="50"/>
        <v>403</v>
      </c>
      <c r="I250" s="334">
        <v>40</v>
      </c>
      <c r="J250" s="416">
        <v>176</v>
      </c>
      <c r="K250" s="432">
        <v>0</v>
      </c>
      <c r="L250" s="432"/>
    </row>
    <row r="251" spans="1:12" ht="15" x14ac:dyDescent="0.25">
      <c r="A251" s="612" t="s">
        <v>62</v>
      </c>
      <c r="B251" s="406"/>
      <c r="C251" s="407"/>
      <c r="D251" s="407"/>
      <c r="E251" s="407"/>
      <c r="F251" s="407"/>
      <c r="G251" s="407"/>
      <c r="H251" s="408"/>
      <c r="I251" s="407"/>
      <c r="J251" s="419"/>
      <c r="K251" s="438"/>
      <c r="L251" s="438"/>
    </row>
    <row r="252" spans="1:12" ht="15" x14ac:dyDescent="0.25">
      <c r="A252" s="613"/>
      <c r="B252" s="390">
        <v>42705</v>
      </c>
      <c r="C252" s="312"/>
      <c r="D252" s="312">
        <v>226</v>
      </c>
      <c r="E252" s="312">
        <v>39</v>
      </c>
      <c r="F252" s="312"/>
      <c r="G252" s="312"/>
      <c r="H252" s="448">
        <f t="shared" ref="H252:H253" si="51">SUM(D252+E252)</f>
        <v>265</v>
      </c>
      <c r="I252" s="312">
        <v>27</v>
      </c>
      <c r="J252" s="440">
        <v>119</v>
      </c>
      <c r="K252" s="423">
        <v>0</v>
      </c>
      <c r="L252" s="423"/>
    </row>
    <row r="253" spans="1:12" ht="15.75" thickBot="1" x14ac:dyDescent="0.3">
      <c r="A253" s="613"/>
      <c r="B253" s="392">
        <v>42706</v>
      </c>
      <c r="C253" s="316"/>
      <c r="D253" s="316">
        <v>182</v>
      </c>
      <c r="E253" s="316">
        <v>32</v>
      </c>
      <c r="F253" s="316"/>
      <c r="G253" s="316"/>
      <c r="H253" s="449">
        <f t="shared" si="51"/>
        <v>214</v>
      </c>
      <c r="I253" s="316">
        <v>18</v>
      </c>
      <c r="J253" s="441">
        <v>86</v>
      </c>
      <c r="K253" s="425">
        <v>0</v>
      </c>
      <c r="L253" s="425"/>
    </row>
    <row r="254" spans="1:12" ht="15.75" thickTop="1" x14ac:dyDescent="0.25">
      <c r="A254" s="613"/>
      <c r="B254" s="389">
        <v>42709</v>
      </c>
      <c r="C254" s="344"/>
      <c r="D254" s="344">
        <v>229</v>
      </c>
      <c r="E254" s="344">
        <v>63</v>
      </c>
      <c r="F254" s="344"/>
      <c r="G254" s="344"/>
      <c r="H254" s="450">
        <f t="shared" ref="H254:H258" si="52">SUM(D254+E254)</f>
        <v>292</v>
      </c>
      <c r="I254" s="344">
        <v>27</v>
      </c>
      <c r="J254" s="442">
        <v>101</v>
      </c>
      <c r="K254" s="426">
        <v>0</v>
      </c>
      <c r="L254" s="426"/>
    </row>
    <row r="255" spans="1:12" ht="15" x14ac:dyDescent="0.25">
      <c r="A255" s="613"/>
      <c r="B255" s="390">
        <v>42710</v>
      </c>
      <c r="C255" s="312"/>
      <c r="D255" s="312">
        <v>178</v>
      </c>
      <c r="E255" s="312">
        <v>57</v>
      </c>
      <c r="F255" s="312"/>
      <c r="G255" s="312"/>
      <c r="H255" s="448">
        <f t="shared" si="52"/>
        <v>235</v>
      </c>
      <c r="I255" s="312">
        <v>20</v>
      </c>
      <c r="J255" s="440">
        <v>87</v>
      </c>
      <c r="K255" s="423">
        <v>0</v>
      </c>
      <c r="L255" s="423"/>
    </row>
    <row r="256" spans="1:12" ht="15" x14ac:dyDescent="0.25">
      <c r="A256" s="613"/>
      <c r="B256" s="390">
        <v>42711</v>
      </c>
      <c r="C256" s="312"/>
      <c r="D256" s="312">
        <v>193</v>
      </c>
      <c r="E256" s="312">
        <v>51</v>
      </c>
      <c r="F256" s="312"/>
      <c r="G256" s="312"/>
      <c r="H256" s="448">
        <f t="shared" si="52"/>
        <v>244</v>
      </c>
      <c r="I256" s="312">
        <v>20</v>
      </c>
      <c r="J256" s="440">
        <v>76</v>
      </c>
      <c r="K256" s="423">
        <v>0</v>
      </c>
      <c r="L256" s="423"/>
    </row>
    <row r="257" spans="1:12" ht="15" x14ac:dyDescent="0.25">
      <c r="A257" s="613"/>
      <c r="B257" s="390">
        <v>42712</v>
      </c>
      <c r="C257" s="312"/>
      <c r="D257" s="312">
        <v>227</v>
      </c>
      <c r="E257" s="312">
        <v>37</v>
      </c>
      <c r="F257" s="312"/>
      <c r="G257" s="312"/>
      <c r="H257" s="448">
        <f t="shared" si="52"/>
        <v>264</v>
      </c>
      <c r="I257" s="312">
        <v>22</v>
      </c>
      <c r="J257" s="440">
        <v>78</v>
      </c>
      <c r="K257" s="423">
        <v>0</v>
      </c>
      <c r="L257" s="423"/>
    </row>
    <row r="258" spans="1:12" ht="15.75" thickBot="1" x14ac:dyDescent="0.3">
      <c r="A258" s="613"/>
      <c r="B258" s="392">
        <v>42713</v>
      </c>
      <c r="C258" s="316"/>
      <c r="D258" s="316">
        <v>180</v>
      </c>
      <c r="E258" s="316">
        <v>42</v>
      </c>
      <c r="F258" s="316"/>
      <c r="G258" s="316"/>
      <c r="H258" s="449">
        <f t="shared" si="52"/>
        <v>222</v>
      </c>
      <c r="I258" s="316">
        <v>20</v>
      </c>
      <c r="J258" s="441">
        <v>59</v>
      </c>
      <c r="K258" s="425">
        <v>0</v>
      </c>
      <c r="L258" s="425"/>
    </row>
    <row r="259" spans="1:12" ht="15.75" thickTop="1" x14ac:dyDescent="0.25">
      <c r="A259" s="613"/>
      <c r="B259" s="389">
        <v>42716</v>
      </c>
      <c r="C259" s="344"/>
      <c r="D259" s="344">
        <v>181</v>
      </c>
      <c r="E259" s="344">
        <v>59</v>
      </c>
      <c r="F259" s="344"/>
      <c r="G259" s="344"/>
      <c r="H259" s="450">
        <f>SUM(D259+E259)</f>
        <v>240</v>
      </c>
      <c r="I259" s="344">
        <v>18</v>
      </c>
      <c r="J259" s="442">
        <v>58</v>
      </c>
      <c r="K259" s="426">
        <v>0</v>
      </c>
      <c r="L259" s="426"/>
    </row>
    <row r="260" spans="1:12" ht="15" x14ac:dyDescent="0.25">
      <c r="A260" s="613"/>
      <c r="B260" s="390">
        <v>42717</v>
      </c>
      <c r="C260" s="312"/>
      <c r="D260" s="312">
        <v>207</v>
      </c>
      <c r="E260" s="312">
        <v>34</v>
      </c>
      <c r="F260" s="312"/>
      <c r="G260" s="312"/>
      <c r="H260" s="448">
        <f>SUM(D260+E260)</f>
        <v>241</v>
      </c>
      <c r="I260" s="312">
        <v>17</v>
      </c>
      <c r="J260" s="440">
        <v>75</v>
      </c>
      <c r="K260" s="423">
        <v>0</v>
      </c>
      <c r="L260" s="423"/>
    </row>
    <row r="261" spans="1:12" ht="15" x14ac:dyDescent="0.25">
      <c r="A261" s="613"/>
      <c r="B261" s="390">
        <v>42718</v>
      </c>
      <c r="C261" s="312"/>
      <c r="D261" s="312">
        <v>183</v>
      </c>
      <c r="E261" s="312">
        <v>23</v>
      </c>
      <c r="F261" s="312"/>
      <c r="G261" s="312"/>
      <c r="H261" s="448">
        <f t="shared" ref="H261:H263" si="53">SUM(D261+E261)</f>
        <v>206</v>
      </c>
      <c r="I261" s="312">
        <v>15</v>
      </c>
      <c r="J261" s="440">
        <v>75</v>
      </c>
      <c r="K261" s="423">
        <v>0</v>
      </c>
      <c r="L261" s="423"/>
    </row>
    <row r="262" spans="1:12" ht="15" x14ac:dyDescent="0.25">
      <c r="A262" s="613"/>
      <c r="B262" s="390">
        <v>42719</v>
      </c>
      <c r="C262" s="312"/>
      <c r="D262" s="312">
        <v>182</v>
      </c>
      <c r="E262" s="312">
        <v>21</v>
      </c>
      <c r="F262" s="312"/>
      <c r="G262" s="312"/>
      <c r="H262" s="448">
        <f t="shared" si="53"/>
        <v>203</v>
      </c>
      <c r="I262" s="312">
        <v>15</v>
      </c>
      <c r="J262" s="440">
        <v>71</v>
      </c>
      <c r="K262" s="423">
        <v>0</v>
      </c>
      <c r="L262" s="423"/>
    </row>
    <row r="263" spans="1:12" ht="15.75" thickBot="1" x14ac:dyDescent="0.3">
      <c r="A263" s="613"/>
      <c r="B263" s="392">
        <v>42720</v>
      </c>
      <c r="C263" s="316"/>
      <c r="D263" s="316">
        <v>131</v>
      </c>
      <c r="E263" s="316">
        <v>30</v>
      </c>
      <c r="F263" s="316"/>
      <c r="G263" s="316"/>
      <c r="H263" s="449">
        <f t="shared" si="53"/>
        <v>161</v>
      </c>
      <c r="I263" s="316">
        <v>15</v>
      </c>
      <c r="J263" s="441">
        <v>43</v>
      </c>
      <c r="K263" s="425">
        <v>0</v>
      </c>
      <c r="L263" s="425"/>
    </row>
    <row r="264" spans="1:12" ht="15.75" thickTop="1" x14ac:dyDescent="0.25">
      <c r="A264" s="613"/>
      <c r="B264" s="389">
        <v>42723</v>
      </c>
      <c r="C264" s="344"/>
      <c r="D264" s="344">
        <v>155</v>
      </c>
      <c r="E264" s="344">
        <v>36</v>
      </c>
      <c r="F264" s="344"/>
      <c r="G264" s="344"/>
      <c r="H264" s="450">
        <f t="shared" ref="H264" si="54">SUM(D264+E264)</f>
        <v>191</v>
      </c>
      <c r="I264" s="344">
        <v>15</v>
      </c>
      <c r="J264" s="442">
        <v>56</v>
      </c>
      <c r="K264" s="426">
        <v>2</v>
      </c>
      <c r="L264" s="426">
        <v>2</v>
      </c>
    </row>
    <row r="265" spans="1:12" ht="15" x14ac:dyDescent="0.25">
      <c r="A265" s="613"/>
      <c r="B265" s="390">
        <v>42724</v>
      </c>
      <c r="C265" s="312"/>
      <c r="D265" s="312">
        <v>126</v>
      </c>
      <c r="E265" s="312">
        <v>45</v>
      </c>
      <c r="F265" s="312"/>
      <c r="G265" s="312"/>
      <c r="H265" s="448">
        <f t="shared" ref="H265" si="55">SUM(D265+E265)</f>
        <v>171</v>
      </c>
      <c r="I265" s="312">
        <v>12</v>
      </c>
      <c r="J265" s="440">
        <v>36</v>
      </c>
      <c r="K265" s="423">
        <v>9</v>
      </c>
      <c r="L265" s="423">
        <v>9</v>
      </c>
    </row>
    <row r="266" spans="1:12" ht="15" x14ac:dyDescent="0.25">
      <c r="A266" s="613"/>
      <c r="B266" s="390">
        <v>42725</v>
      </c>
      <c r="C266" s="312"/>
      <c r="D266" s="312">
        <v>157</v>
      </c>
      <c r="E266" s="312">
        <v>25</v>
      </c>
      <c r="F266" s="312"/>
      <c r="G266" s="312"/>
      <c r="H266" s="448">
        <f>SUM(D266+E266)</f>
        <v>182</v>
      </c>
      <c r="I266" s="312">
        <v>14</v>
      </c>
      <c r="J266" s="440">
        <v>65</v>
      </c>
      <c r="K266" s="423">
        <v>0</v>
      </c>
      <c r="L266" s="423">
        <v>0</v>
      </c>
    </row>
    <row r="267" spans="1:12" ht="15" x14ac:dyDescent="0.25">
      <c r="A267" s="613"/>
      <c r="B267" s="390">
        <v>42726</v>
      </c>
      <c r="C267" s="312"/>
      <c r="D267" s="312">
        <v>126</v>
      </c>
      <c r="E267" s="312">
        <v>24</v>
      </c>
      <c r="F267" s="312"/>
      <c r="G267" s="312"/>
      <c r="H267" s="448">
        <f t="shared" ref="H267:H270" si="56">SUM(D267+E267)</f>
        <v>150</v>
      </c>
      <c r="I267" s="312">
        <v>13</v>
      </c>
      <c r="J267" s="440">
        <v>42</v>
      </c>
      <c r="K267" s="423">
        <v>2</v>
      </c>
      <c r="L267" s="423">
        <v>2</v>
      </c>
    </row>
    <row r="268" spans="1:12" ht="15.75" thickBot="1" x14ac:dyDescent="0.3">
      <c r="A268" s="613"/>
      <c r="B268" s="392">
        <v>42727</v>
      </c>
      <c r="C268" s="316"/>
      <c r="D268" s="316">
        <v>80</v>
      </c>
      <c r="E268" s="316">
        <v>14</v>
      </c>
      <c r="F268" s="316"/>
      <c r="G268" s="316"/>
      <c r="H268" s="449">
        <f t="shared" si="56"/>
        <v>94</v>
      </c>
      <c r="I268" s="316">
        <v>8</v>
      </c>
      <c r="J268" s="441">
        <v>26</v>
      </c>
      <c r="K268" s="425">
        <v>0</v>
      </c>
      <c r="L268" s="425">
        <v>0</v>
      </c>
    </row>
    <row r="269" spans="1:12" ht="15.75" thickTop="1" x14ac:dyDescent="0.25">
      <c r="A269" s="613"/>
      <c r="B269" s="445">
        <v>42730</v>
      </c>
      <c r="C269" s="313"/>
      <c r="D269" s="318"/>
      <c r="E269" s="318"/>
      <c r="F269" s="318"/>
      <c r="G269" s="318"/>
      <c r="H269" s="317"/>
      <c r="I269" s="318"/>
      <c r="J269" s="444"/>
      <c r="K269" s="431"/>
      <c r="L269" s="431"/>
    </row>
    <row r="270" spans="1:12" ht="15" x14ac:dyDescent="0.25">
      <c r="A270" s="613"/>
      <c r="B270" s="390">
        <v>42731</v>
      </c>
      <c r="C270" s="312"/>
      <c r="D270" s="312">
        <v>85</v>
      </c>
      <c r="E270" s="312">
        <v>20</v>
      </c>
      <c r="F270" s="312"/>
      <c r="G270" s="312"/>
      <c r="H270" s="448">
        <f t="shared" si="56"/>
        <v>105</v>
      </c>
      <c r="I270" s="312">
        <v>10</v>
      </c>
      <c r="J270" s="440">
        <v>24</v>
      </c>
      <c r="K270" s="423">
        <v>0</v>
      </c>
      <c r="L270" s="423">
        <v>0</v>
      </c>
    </row>
    <row r="271" spans="1:12" ht="15" x14ac:dyDescent="0.25">
      <c r="A271" s="613"/>
      <c r="B271" s="390">
        <v>42732</v>
      </c>
      <c r="C271" s="312"/>
      <c r="D271" s="312">
        <v>94</v>
      </c>
      <c r="E271" s="312">
        <v>15</v>
      </c>
      <c r="F271" s="312"/>
      <c r="G271" s="312"/>
      <c r="H271" s="448">
        <f>SUM(D271+E271)</f>
        <v>109</v>
      </c>
      <c r="I271" s="312">
        <v>8</v>
      </c>
      <c r="J271" s="440">
        <v>40</v>
      </c>
      <c r="K271" s="423">
        <v>3</v>
      </c>
      <c r="L271" s="423">
        <v>3</v>
      </c>
    </row>
    <row r="272" spans="1:12" ht="15" x14ac:dyDescent="0.25">
      <c r="A272" s="613"/>
      <c r="B272" s="390">
        <v>42733</v>
      </c>
      <c r="C272" s="312"/>
      <c r="D272" s="312">
        <v>87</v>
      </c>
      <c r="E272" s="312">
        <v>25</v>
      </c>
      <c r="F272" s="312"/>
      <c r="G272" s="312"/>
      <c r="H272" s="448">
        <f>SUM(D272+E272)</f>
        <v>112</v>
      </c>
      <c r="I272" s="312">
        <v>8</v>
      </c>
      <c r="J272" s="440">
        <v>33</v>
      </c>
      <c r="K272" s="423">
        <v>0</v>
      </c>
      <c r="L272" s="423">
        <v>0</v>
      </c>
    </row>
    <row r="273" spans="1:12" ht="15.75" thickBot="1" x14ac:dyDescent="0.3">
      <c r="A273" s="614"/>
      <c r="B273" s="397">
        <v>42734</v>
      </c>
      <c r="C273" s="334"/>
      <c r="D273" s="334">
        <v>261</v>
      </c>
      <c r="E273" s="334">
        <v>73</v>
      </c>
      <c r="F273" s="334"/>
      <c r="G273" s="334"/>
      <c r="H273" s="451">
        <f>SUM(D273+E273)</f>
        <v>334</v>
      </c>
      <c r="I273" s="334">
        <v>30</v>
      </c>
      <c r="J273" s="443">
        <v>54</v>
      </c>
      <c r="K273" s="432">
        <v>4</v>
      </c>
      <c r="L273" s="432">
        <v>4</v>
      </c>
    </row>
  </sheetData>
  <mergeCells count="13">
    <mergeCell ref="A251:A273"/>
    <mergeCell ref="A91:A113"/>
    <mergeCell ref="A114:A136"/>
    <mergeCell ref="N1:O1"/>
    <mergeCell ref="A2:A22"/>
    <mergeCell ref="A23:A44"/>
    <mergeCell ref="A45:A68"/>
    <mergeCell ref="A69:A90"/>
    <mergeCell ref="A206:A227"/>
    <mergeCell ref="A183:A205"/>
    <mergeCell ref="A137:A158"/>
    <mergeCell ref="A159:A182"/>
    <mergeCell ref="A228:A250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ignoredErrors>
    <ignoredError sqref="H243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274"/>
  <sheetViews>
    <sheetView workbookViewId="0">
      <pane xSplit="1" ySplit="1" topLeftCell="B245" activePane="bottomRight" state="frozen"/>
      <selection pane="topRight" activeCell="B1" sqref="B1"/>
      <selection pane="bottomLeft" activeCell="A2" sqref="A2"/>
      <selection pane="bottomRight" activeCell="M272" sqref="M272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68</v>
      </c>
      <c r="B1" s="459" t="s">
        <v>43</v>
      </c>
      <c r="C1" s="460" t="s">
        <v>41</v>
      </c>
      <c r="D1" s="460" t="s">
        <v>63</v>
      </c>
      <c r="E1" s="461" t="s">
        <v>64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15" t="s">
        <v>57</v>
      </c>
      <c r="O1" s="616"/>
    </row>
    <row r="2" spans="1:15" ht="16.5" customHeight="1" x14ac:dyDescent="0.25">
      <c r="A2" s="612" t="s">
        <v>47</v>
      </c>
      <c r="B2" s="467">
        <v>42737</v>
      </c>
      <c r="C2" s="328"/>
      <c r="D2" s="328">
        <v>114</v>
      </c>
      <c r="E2" s="328">
        <v>35</v>
      </c>
      <c r="F2" s="328"/>
      <c r="G2" s="328"/>
      <c r="H2" s="455">
        <f t="shared" ref="H2:H8" si="0">SUM(D2+E2)</f>
        <v>149</v>
      </c>
      <c r="I2" s="328">
        <v>11</v>
      </c>
      <c r="J2" s="468">
        <v>55</v>
      </c>
      <c r="K2" s="328">
        <v>3</v>
      </c>
      <c r="L2" s="435">
        <v>3</v>
      </c>
      <c r="N2" s="393"/>
      <c r="O2" t="s">
        <v>44</v>
      </c>
    </row>
    <row r="3" spans="1:15" ht="15.75" thickBot="1" x14ac:dyDescent="0.3">
      <c r="A3" s="613"/>
      <c r="B3" s="390">
        <v>42738</v>
      </c>
      <c r="C3" s="312"/>
      <c r="D3" s="312">
        <v>127</v>
      </c>
      <c r="E3" s="312">
        <v>30</v>
      </c>
      <c r="F3" s="312"/>
      <c r="G3" s="312"/>
      <c r="H3" s="448">
        <f t="shared" si="0"/>
        <v>157</v>
      </c>
      <c r="I3" s="312">
        <v>10</v>
      </c>
      <c r="J3" s="440">
        <v>53</v>
      </c>
      <c r="K3" s="312">
        <v>2</v>
      </c>
      <c r="L3" s="423">
        <v>2</v>
      </c>
      <c r="N3" s="383"/>
    </row>
    <row r="4" spans="1:15" ht="16.5" thickTop="1" thickBot="1" x14ac:dyDescent="0.3">
      <c r="A4" s="613"/>
      <c r="B4" s="390">
        <v>42739</v>
      </c>
      <c r="C4" s="312"/>
      <c r="D4" s="312">
        <v>131</v>
      </c>
      <c r="E4" s="312">
        <v>41</v>
      </c>
      <c r="F4" s="312"/>
      <c r="G4" s="312"/>
      <c r="H4" s="448">
        <f t="shared" si="0"/>
        <v>172</v>
      </c>
      <c r="I4" s="312">
        <v>11</v>
      </c>
      <c r="J4" s="440">
        <v>39</v>
      </c>
      <c r="K4" s="312">
        <v>5</v>
      </c>
      <c r="L4" s="423">
        <v>5</v>
      </c>
      <c r="N4" s="383"/>
      <c r="O4" t="s">
        <v>55</v>
      </c>
    </row>
    <row r="5" spans="1:15" ht="15.75" thickTop="1" x14ac:dyDescent="0.25">
      <c r="A5" s="613"/>
      <c r="B5" s="390">
        <v>42740</v>
      </c>
      <c r="C5" s="312"/>
      <c r="D5" s="312">
        <v>88</v>
      </c>
      <c r="E5" s="312">
        <v>24</v>
      </c>
      <c r="F5" s="312"/>
      <c r="G5" s="312"/>
      <c r="H5" s="448">
        <f t="shared" si="0"/>
        <v>112</v>
      </c>
      <c r="I5" s="312">
        <v>8</v>
      </c>
      <c r="J5" s="440">
        <v>35</v>
      </c>
      <c r="K5" s="312">
        <v>0</v>
      </c>
      <c r="L5" s="423">
        <v>0</v>
      </c>
    </row>
    <row r="6" spans="1:15" ht="15.75" thickBot="1" x14ac:dyDescent="0.3">
      <c r="A6" s="613"/>
      <c r="B6" s="463">
        <v>42741</v>
      </c>
      <c r="C6" s="464"/>
      <c r="D6" s="464"/>
      <c r="E6" s="464"/>
      <c r="F6" s="464"/>
      <c r="G6" s="464"/>
      <c r="H6" s="465"/>
      <c r="I6" s="464"/>
      <c r="J6" s="466"/>
      <c r="K6" s="464"/>
      <c r="L6" s="469"/>
      <c r="N6" s="384"/>
      <c r="O6" t="s">
        <v>56</v>
      </c>
    </row>
    <row r="7" spans="1:15" ht="15.75" thickTop="1" x14ac:dyDescent="0.25">
      <c r="A7" s="613"/>
      <c r="B7" s="389">
        <v>42744</v>
      </c>
      <c r="C7" s="344"/>
      <c r="D7" s="344">
        <v>154</v>
      </c>
      <c r="E7" s="344">
        <v>57</v>
      </c>
      <c r="F7" s="344"/>
      <c r="G7" s="344"/>
      <c r="H7" s="450">
        <f t="shared" si="0"/>
        <v>211</v>
      </c>
      <c r="I7" s="344">
        <v>16</v>
      </c>
      <c r="J7" s="442">
        <v>68</v>
      </c>
      <c r="K7" s="344">
        <v>4</v>
      </c>
      <c r="L7" s="426">
        <v>4</v>
      </c>
    </row>
    <row r="8" spans="1:15" ht="15" x14ac:dyDescent="0.25">
      <c r="A8" s="613"/>
      <c r="B8" s="390">
        <v>42745</v>
      </c>
      <c r="C8" s="312"/>
      <c r="D8" s="312">
        <v>170</v>
      </c>
      <c r="E8" s="312">
        <v>36</v>
      </c>
      <c r="F8" s="312"/>
      <c r="G8" s="312"/>
      <c r="H8" s="448">
        <f t="shared" si="0"/>
        <v>206</v>
      </c>
      <c r="I8" s="312">
        <v>14</v>
      </c>
      <c r="J8" s="440">
        <v>52</v>
      </c>
      <c r="K8" s="312">
        <v>1</v>
      </c>
      <c r="L8" s="423">
        <v>1</v>
      </c>
      <c r="N8" s="490"/>
      <c r="O8" t="s">
        <v>80</v>
      </c>
    </row>
    <row r="9" spans="1:15" ht="15" x14ac:dyDescent="0.25">
      <c r="A9" s="613"/>
      <c r="B9" s="390">
        <v>42746</v>
      </c>
      <c r="C9" s="312"/>
      <c r="D9" s="312">
        <v>158</v>
      </c>
      <c r="E9" s="312">
        <v>26</v>
      </c>
      <c r="F9" s="312"/>
      <c r="G9" s="312"/>
      <c r="H9" s="448">
        <f>SUM(D9+E9)</f>
        <v>184</v>
      </c>
      <c r="I9" s="312">
        <v>12</v>
      </c>
      <c r="J9" s="440">
        <v>46</v>
      </c>
      <c r="K9" s="312">
        <v>0</v>
      </c>
      <c r="L9" s="423">
        <v>0</v>
      </c>
    </row>
    <row r="10" spans="1:15" ht="15" x14ac:dyDescent="0.25">
      <c r="A10" s="613"/>
      <c r="B10" s="390">
        <v>42747</v>
      </c>
      <c r="C10" s="312"/>
      <c r="D10" s="312">
        <v>156</v>
      </c>
      <c r="E10" s="312">
        <v>54</v>
      </c>
      <c r="F10" s="312"/>
      <c r="G10" s="312"/>
      <c r="H10" s="448">
        <f>SUM(D10+E10)</f>
        <v>210</v>
      </c>
      <c r="I10" s="312">
        <v>16</v>
      </c>
      <c r="J10" s="440">
        <v>45</v>
      </c>
      <c r="K10" s="312">
        <v>2</v>
      </c>
      <c r="L10" s="423">
        <v>2</v>
      </c>
    </row>
    <row r="11" spans="1:15" ht="15.75" thickBot="1" x14ac:dyDescent="0.3">
      <c r="A11" s="613"/>
      <c r="B11" s="392">
        <v>42748</v>
      </c>
      <c r="C11" s="316"/>
      <c r="D11" s="316">
        <v>162</v>
      </c>
      <c r="E11" s="316">
        <v>23</v>
      </c>
      <c r="F11" s="316"/>
      <c r="G11" s="316"/>
      <c r="H11" s="449">
        <f t="shared" ref="H11:H15" si="1">SUM(D11+E11)</f>
        <v>185</v>
      </c>
      <c r="I11" s="316">
        <v>14</v>
      </c>
      <c r="J11" s="441">
        <v>39</v>
      </c>
      <c r="K11" s="316">
        <v>16</v>
      </c>
      <c r="L11" s="425">
        <v>16</v>
      </c>
    </row>
    <row r="12" spans="1:15" ht="15.75" thickTop="1" x14ac:dyDescent="0.25">
      <c r="A12" s="613"/>
      <c r="B12" s="389">
        <v>42751</v>
      </c>
      <c r="C12" s="344"/>
      <c r="D12" s="344">
        <v>168</v>
      </c>
      <c r="E12" s="344">
        <v>96</v>
      </c>
      <c r="F12" s="344"/>
      <c r="G12" s="344"/>
      <c r="H12" s="450">
        <f t="shared" si="1"/>
        <v>264</v>
      </c>
      <c r="I12" s="344">
        <v>20</v>
      </c>
      <c r="J12" s="442">
        <v>54</v>
      </c>
      <c r="K12" s="344">
        <v>1</v>
      </c>
      <c r="L12" s="426">
        <v>1</v>
      </c>
    </row>
    <row r="13" spans="1:15" ht="15" x14ac:dyDescent="0.25">
      <c r="A13" s="613"/>
      <c r="B13" s="390">
        <v>42752</v>
      </c>
      <c r="C13" s="312"/>
      <c r="D13" s="312">
        <v>162</v>
      </c>
      <c r="E13" s="312">
        <v>37</v>
      </c>
      <c r="F13" s="312"/>
      <c r="G13" s="312"/>
      <c r="H13" s="448">
        <f t="shared" si="1"/>
        <v>199</v>
      </c>
      <c r="I13" s="312">
        <v>15</v>
      </c>
      <c r="J13" s="440">
        <v>44</v>
      </c>
      <c r="K13" s="312">
        <v>0</v>
      </c>
      <c r="L13" s="423">
        <v>0</v>
      </c>
    </row>
    <row r="14" spans="1:15" ht="15" x14ac:dyDescent="0.25">
      <c r="A14" s="613"/>
      <c r="B14" s="390">
        <v>42753</v>
      </c>
      <c r="C14" s="312"/>
      <c r="D14" s="312">
        <v>288</v>
      </c>
      <c r="E14" s="312">
        <v>60</v>
      </c>
      <c r="F14" s="312"/>
      <c r="G14" s="312"/>
      <c r="H14" s="448">
        <f t="shared" si="1"/>
        <v>348</v>
      </c>
      <c r="I14" s="312">
        <v>25</v>
      </c>
      <c r="J14" s="440">
        <v>56</v>
      </c>
      <c r="K14" s="312">
        <v>4</v>
      </c>
      <c r="L14" s="423">
        <v>4</v>
      </c>
    </row>
    <row r="15" spans="1:15" ht="15" x14ac:dyDescent="0.25">
      <c r="A15" s="613"/>
      <c r="B15" s="390">
        <v>42754</v>
      </c>
      <c r="C15" s="312"/>
      <c r="D15" s="312">
        <v>206</v>
      </c>
      <c r="E15" s="312">
        <v>50</v>
      </c>
      <c r="F15" s="312"/>
      <c r="G15" s="312"/>
      <c r="H15" s="448">
        <f t="shared" si="1"/>
        <v>256</v>
      </c>
      <c r="I15" s="312">
        <v>17</v>
      </c>
      <c r="J15" s="440">
        <v>62</v>
      </c>
      <c r="K15" s="312">
        <v>0</v>
      </c>
      <c r="L15" s="423">
        <v>0</v>
      </c>
    </row>
    <row r="16" spans="1:15" ht="15.75" thickBot="1" x14ac:dyDescent="0.3">
      <c r="A16" s="613"/>
      <c r="B16" s="392">
        <v>42755</v>
      </c>
      <c r="C16" s="316"/>
      <c r="D16" s="316">
        <v>193</v>
      </c>
      <c r="E16" s="316">
        <v>46</v>
      </c>
      <c r="F16" s="316"/>
      <c r="G16" s="316"/>
      <c r="H16" s="449">
        <f>SUM(D16+E16)</f>
        <v>239</v>
      </c>
      <c r="I16" s="316">
        <v>18</v>
      </c>
      <c r="J16" s="441">
        <v>44</v>
      </c>
      <c r="K16" s="316">
        <v>0</v>
      </c>
      <c r="L16" s="425">
        <v>0</v>
      </c>
    </row>
    <row r="17" spans="1:12" ht="15.75" thickTop="1" x14ac:dyDescent="0.25">
      <c r="A17" s="613"/>
      <c r="B17" s="389">
        <v>42758</v>
      </c>
      <c r="C17" s="344"/>
      <c r="D17" s="344">
        <v>247</v>
      </c>
      <c r="E17" s="344">
        <v>75</v>
      </c>
      <c r="F17" s="344"/>
      <c r="G17" s="344"/>
      <c r="H17" s="450">
        <f t="shared" ref="H17:H20" si="2">SUM(D17+E17)</f>
        <v>322</v>
      </c>
      <c r="I17" s="344">
        <v>25</v>
      </c>
      <c r="J17" s="442">
        <v>73</v>
      </c>
      <c r="K17" s="344">
        <v>1</v>
      </c>
      <c r="L17" s="426">
        <v>1</v>
      </c>
    </row>
    <row r="18" spans="1:12" ht="15" x14ac:dyDescent="0.25">
      <c r="A18" s="613"/>
      <c r="B18" s="390">
        <v>42759</v>
      </c>
      <c r="C18" s="312"/>
      <c r="D18" s="312">
        <v>282</v>
      </c>
      <c r="E18" s="312">
        <v>77</v>
      </c>
      <c r="F18" s="312"/>
      <c r="G18" s="312"/>
      <c r="H18" s="448">
        <f t="shared" si="2"/>
        <v>359</v>
      </c>
      <c r="I18" s="312">
        <v>26</v>
      </c>
      <c r="J18" s="440">
        <v>85</v>
      </c>
      <c r="K18" s="312">
        <v>29</v>
      </c>
      <c r="L18" s="423">
        <v>29</v>
      </c>
    </row>
    <row r="19" spans="1:12" ht="15" x14ac:dyDescent="0.25">
      <c r="A19" s="613"/>
      <c r="B19" s="390">
        <v>42760</v>
      </c>
      <c r="C19" s="312"/>
      <c r="D19" s="312">
        <v>280</v>
      </c>
      <c r="E19" s="312">
        <v>67</v>
      </c>
      <c r="F19" s="312"/>
      <c r="G19" s="312"/>
      <c r="H19" s="448">
        <f t="shared" si="2"/>
        <v>347</v>
      </c>
      <c r="I19" s="312">
        <v>27</v>
      </c>
      <c r="J19" s="440">
        <v>64</v>
      </c>
      <c r="K19" s="312">
        <v>7</v>
      </c>
      <c r="L19" s="423">
        <v>7</v>
      </c>
    </row>
    <row r="20" spans="1:12" ht="15" x14ac:dyDescent="0.25">
      <c r="A20" s="613"/>
      <c r="B20" s="390">
        <v>42761</v>
      </c>
      <c r="C20" s="312"/>
      <c r="D20" s="312">
        <v>311</v>
      </c>
      <c r="E20" s="312">
        <v>59</v>
      </c>
      <c r="F20" s="312"/>
      <c r="G20" s="312"/>
      <c r="H20" s="448">
        <f t="shared" si="2"/>
        <v>370</v>
      </c>
      <c r="I20" s="312">
        <v>31</v>
      </c>
      <c r="J20" s="440">
        <v>113</v>
      </c>
      <c r="K20" s="312">
        <v>4</v>
      </c>
      <c r="L20" s="423">
        <v>4</v>
      </c>
    </row>
    <row r="21" spans="1:12" ht="15.75" thickBot="1" x14ac:dyDescent="0.3">
      <c r="A21" s="613"/>
      <c r="B21" s="392">
        <v>42762</v>
      </c>
      <c r="C21" s="316"/>
      <c r="D21" s="316">
        <v>195</v>
      </c>
      <c r="E21" s="316">
        <v>79</v>
      </c>
      <c r="F21" s="316"/>
      <c r="G21" s="316"/>
      <c r="H21" s="449">
        <f>SUM(D21+E21)</f>
        <v>274</v>
      </c>
      <c r="I21" s="316">
        <v>21</v>
      </c>
      <c r="J21" s="441">
        <v>50</v>
      </c>
      <c r="K21" s="316">
        <v>50</v>
      </c>
      <c r="L21" s="425">
        <v>0</v>
      </c>
    </row>
    <row r="22" spans="1:12" ht="15.75" thickTop="1" x14ac:dyDescent="0.25">
      <c r="A22" s="613"/>
      <c r="B22" s="391">
        <v>42765</v>
      </c>
      <c r="C22" s="313"/>
      <c r="D22" s="313">
        <v>244</v>
      </c>
      <c r="E22" s="313">
        <v>71</v>
      </c>
      <c r="F22" s="313"/>
      <c r="G22" s="313"/>
      <c r="H22" s="453">
        <f>SUM(D22+E22)</f>
        <v>315</v>
      </c>
      <c r="I22" s="313">
        <v>26</v>
      </c>
      <c r="J22" s="462">
        <v>92</v>
      </c>
      <c r="K22" s="313">
        <v>1</v>
      </c>
      <c r="L22" s="422">
        <v>1</v>
      </c>
    </row>
    <row r="23" spans="1:12" ht="15.75" thickBot="1" x14ac:dyDescent="0.3">
      <c r="A23" s="614"/>
      <c r="B23" s="397">
        <v>42766</v>
      </c>
      <c r="C23" s="334"/>
      <c r="D23" s="334">
        <v>218</v>
      </c>
      <c r="E23" s="334">
        <v>41</v>
      </c>
      <c r="F23" s="334"/>
      <c r="G23" s="334"/>
      <c r="H23" s="451">
        <f>SUM(D23+E23)</f>
        <v>259</v>
      </c>
      <c r="I23" s="334">
        <v>20</v>
      </c>
      <c r="J23" s="443">
        <v>62</v>
      </c>
      <c r="K23" s="334">
        <v>3</v>
      </c>
      <c r="L23" s="432">
        <v>3</v>
      </c>
    </row>
    <row r="24" spans="1:12" ht="15" x14ac:dyDescent="0.25">
      <c r="A24" s="612" t="s">
        <v>46</v>
      </c>
      <c r="B24" s="406"/>
      <c r="C24" s="407"/>
      <c r="D24" s="407"/>
      <c r="E24" s="407"/>
      <c r="F24" s="407"/>
      <c r="G24" s="407"/>
      <c r="H24" s="408"/>
      <c r="I24" s="407"/>
      <c r="J24" s="470"/>
      <c r="K24" s="407"/>
      <c r="L24" s="438"/>
    </row>
    <row r="25" spans="1:12" ht="15" x14ac:dyDescent="0.25">
      <c r="A25" s="613"/>
      <c r="B25" s="391">
        <v>42767</v>
      </c>
      <c r="C25" s="313"/>
      <c r="D25" s="313">
        <v>173</v>
      </c>
      <c r="E25" s="313">
        <v>40</v>
      </c>
      <c r="F25" s="313"/>
      <c r="G25" s="313"/>
      <c r="H25" s="453">
        <f t="shared" ref="H25:H29" si="3">SUM(D25+E25)</f>
        <v>213</v>
      </c>
      <c r="I25" s="313">
        <v>19</v>
      </c>
      <c r="J25" s="462">
        <v>58</v>
      </c>
      <c r="K25" s="313">
        <v>7</v>
      </c>
      <c r="L25" s="422">
        <v>7</v>
      </c>
    </row>
    <row r="26" spans="1:12" ht="15" x14ac:dyDescent="0.25">
      <c r="A26" s="613"/>
      <c r="B26" s="390">
        <v>42768</v>
      </c>
      <c r="C26" s="312"/>
      <c r="D26" s="312">
        <v>208</v>
      </c>
      <c r="E26" s="312">
        <v>47</v>
      </c>
      <c r="F26" s="312"/>
      <c r="G26" s="312"/>
      <c r="H26" s="448">
        <f t="shared" si="3"/>
        <v>255</v>
      </c>
      <c r="I26" s="312">
        <v>21</v>
      </c>
      <c r="J26" s="440">
        <v>47</v>
      </c>
      <c r="K26" s="312">
        <v>4</v>
      </c>
      <c r="L26" s="423">
        <v>4</v>
      </c>
    </row>
    <row r="27" spans="1:12" ht="15.75" thickBot="1" x14ac:dyDescent="0.3">
      <c r="A27" s="613"/>
      <c r="B27" s="392">
        <v>42769</v>
      </c>
      <c r="C27" s="316"/>
      <c r="D27" s="316">
        <v>158</v>
      </c>
      <c r="E27" s="316">
        <v>59</v>
      </c>
      <c r="F27" s="316"/>
      <c r="G27" s="316"/>
      <c r="H27" s="449">
        <f t="shared" si="3"/>
        <v>217</v>
      </c>
      <c r="I27" s="316">
        <v>18</v>
      </c>
      <c r="J27" s="441">
        <v>67</v>
      </c>
      <c r="K27" s="316">
        <v>2</v>
      </c>
      <c r="L27" s="425">
        <v>2</v>
      </c>
    </row>
    <row r="28" spans="1:12" ht="15.75" thickTop="1" x14ac:dyDescent="0.25">
      <c r="A28" s="613"/>
      <c r="B28" s="389">
        <v>42772</v>
      </c>
      <c r="C28" s="344"/>
      <c r="D28" s="344">
        <v>220</v>
      </c>
      <c r="E28" s="344">
        <v>64</v>
      </c>
      <c r="F28" s="344"/>
      <c r="G28" s="344"/>
      <c r="H28" s="450">
        <f t="shared" si="3"/>
        <v>284</v>
      </c>
      <c r="I28" s="344">
        <v>32</v>
      </c>
      <c r="J28" s="442">
        <v>82</v>
      </c>
      <c r="K28" s="344">
        <v>6</v>
      </c>
      <c r="L28" s="426">
        <v>6</v>
      </c>
    </row>
    <row r="29" spans="1:12" ht="15" x14ac:dyDescent="0.25">
      <c r="A29" s="613"/>
      <c r="B29" s="390">
        <v>42773</v>
      </c>
      <c r="C29" s="312"/>
      <c r="D29" s="312">
        <v>181</v>
      </c>
      <c r="E29" s="312">
        <v>54</v>
      </c>
      <c r="F29" s="312"/>
      <c r="G29" s="312"/>
      <c r="H29" s="448">
        <f t="shared" si="3"/>
        <v>235</v>
      </c>
      <c r="I29" s="312">
        <v>26</v>
      </c>
      <c r="J29" s="440">
        <v>59</v>
      </c>
      <c r="K29" s="312">
        <v>1</v>
      </c>
      <c r="L29" s="423">
        <v>1</v>
      </c>
    </row>
    <row r="30" spans="1:12" ht="15" x14ac:dyDescent="0.25">
      <c r="A30" s="613"/>
      <c r="B30" s="390">
        <v>42774</v>
      </c>
      <c r="C30" s="312"/>
      <c r="D30" s="312">
        <v>232</v>
      </c>
      <c r="E30" s="312">
        <v>54</v>
      </c>
      <c r="F30" s="312"/>
      <c r="G30" s="312"/>
      <c r="H30" s="448">
        <f t="shared" ref="H30:H31" si="4">SUM(D30+E30)</f>
        <v>286</v>
      </c>
      <c r="I30" s="312">
        <v>36</v>
      </c>
      <c r="J30" s="440">
        <v>68</v>
      </c>
      <c r="K30" s="312">
        <v>15</v>
      </c>
      <c r="L30" s="423">
        <v>15</v>
      </c>
    </row>
    <row r="31" spans="1:12" ht="15" x14ac:dyDescent="0.25">
      <c r="A31" s="613"/>
      <c r="B31" s="390">
        <v>42775</v>
      </c>
      <c r="C31" s="312"/>
      <c r="D31" s="312">
        <v>220</v>
      </c>
      <c r="E31" s="312">
        <v>51</v>
      </c>
      <c r="F31" s="312"/>
      <c r="G31" s="312"/>
      <c r="H31" s="448">
        <f t="shared" si="4"/>
        <v>271</v>
      </c>
      <c r="I31" s="312">
        <v>27</v>
      </c>
      <c r="J31" s="440">
        <v>86</v>
      </c>
      <c r="K31" s="312">
        <v>3</v>
      </c>
      <c r="L31" s="423">
        <v>3</v>
      </c>
    </row>
    <row r="32" spans="1:12" ht="15.75" thickBot="1" x14ac:dyDescent="0.3">
      <c r="A32" s="613"/>
      <c r="B32" s="392">
        <v>42776</v>
      </c>
      <c r="C32" s="316"/>
      <c r="D32" s="316">
        <v>199</v>
      </c>
      <c r="E32" s="316">
        <v>46</v>
      </c>
      <c r="F32" s="316"/>
      <c r="G32" s="316"/>
      <c r="H32" s="449">
        <f>SUM(D32+E32)</f>
        <v>245</v>
      </c>
      <c r="I32" s="316">
        <v>27</v>
      </c>
      <c r="J32" s="441">
        <v>64</v>
      </c>
      <c r="K32" s="316">
        <v>9</v>
      </c>
      <c r="L32" s="425">
        <v>9</v>
      </c>
    </row>
    <row r="33" spans="1:12" ht="15.75" thickTop="1" x14ac:dyDescent="0.25">
      <c r="A33" s="613"/>
      <c r="B33" s="389">
        <v>42779</v>
      </c>
      <c r="C33" s="344"/>
      <c r="D33" s="344">
        <v>224</v>
      </c>
      <c r="E33" s="344">
        <v>56</v>
      </c>
      <c r="F33" s="344"/>
      <c r="G33" s="344"/>
      <c r="H33" s="450">
        <f>SUM(D33+E33)</f>
        <v>280</v>
      </c>
      <c r="I33" s="344">
        <v>10</v>
      </c>
      <c r="J33" s="442">
        <v>79</v>
      </c>
      <c r="K33" s="344">
        <v>13</v>
      </c>
      <c r="L33" s="426">
        <v>13</v>
      </c>
    </row>
    <row r="34" spans="1:12" ht="15" x14ac:dyDescent="0.25">
      <c r="A34" s="613"/>
      <c r="B34" s="390">
        <v>42780</v>
      </c>
      <c r="C34" s="312"/>
      <c r="D34" s="312">
        <v>144</v>
      </c>
      <c r="E34" s="312">
        <v>39</v>
      </c>
      <c r="F34" s="312"/>
      <c r="G34" s="312"/>
      <c r="H34" s="448">
        <f t="shared" ref="H34:H38" si="5">SUM(D34+E34)</f>
        <v>183</v>
      </c>
      <c r="I34" s="312">
        <v>10</v>
      </c>
      <c r="J34" s="440">
        <v>50</v>
      </c>
      <c r="K34" s="312">
        <v>0</v>
      </c>
      <c r="L34" s="423">
        <v>0</v>
      </c>
    </row>
    <row r="35" spans="1:12" ht="15" x14ac:dyDescent="0.25">
      <c r="A35" s="613"/>
      <c r="B35" s="390">
        <v>42781</v>
      </c>
      <c r="C35" s="312"/>
      <c r="D35" s="312">
        <v>180</v>
      </c>
      <c r="E35" s="312">
        <v>38</v>
      </c>
      <c r="F35" s="312"/>
      <c r="G35" s="312"/>
      <c r="H35" s="448">
        <f t="shared" si="5"/>
        <v>218</v>
      </c>
      <c r="I35" s="312">
        <v>11</v>
      </c>
      <c r="J35" s="440">
        <v>54</v>
      </c>
      <c r="K35" s="312">
        <v>5</v>
      </c>
      <c r="L35" s="423">
        <v>5</v>
      </c>
    </row>
    <row r="36" spans="1:12" ht="15" x14ac:dyDescent="0.25">
      <c r="A36" s="613"/>
      <c r="B36" s="390">
        <v>42782</v>
      </c>
      <c r="C36" s="312"/>
      <c r="D36" s="312">
        <v>156</v>
      </c>
      <c r="E36" s="312">
        <v>46</v>
      </c>
      <c r="F36" s="312"/>
      <c r="G36" s="312"/>
      <c r="H36" s="448">
        <f t="shared" si="5"/>
        <v>202</v>
      </c>
      <c r="I36" s="312">
        <v>10</v>
      </c>
      <c r="J36" s="440">
        <v>70</v>
      </c>
      <c r="K36" s="312">
        <v>2</v>
      </c>
      <c r="L36" s="423">
        <v>2</v>
      </c>
    </row>
    <row r="37" spans="1:12" ht="15.75" thickBot="1" x14ac:dyDescent="0.3">
      <c r="A37" s="613"/>
      <c r="B37" s="392">
        <v>42783</v>
      </c>
      <c r="C37" s="316"/>
      <c r="D37" s="316">
        <v>189</v>
      </c>
      <c r="E37" s="316">
        <v>36</v>
      </c>
      <c r="F37" s="316"/>
      <c r="G37" s="316"/>
      <c r="H37" s="449">
        <f t="shared" si="5"/>
        <v>225</v>
      </c>
      <c r="I37" s="316">
        <v>10</v>
      </c>
      <c r="J37" s="441">
        <v>67</v>
      </c>
      <c r="K37" s="316">
        <v>4</v>
      </c>
      <c r="L37" s="425">
        <v>4</v>
      </c>
    </row>
    <row r="38" spans="1:12" ht="15.75" thickTop="1" x14ac:dyDescent="0.25">
      <c r="A38" s="613"/>
      <c r="B38" s="389">
        <v>42786</v>
      </c>
      <c r="C38" s="344"/>
      <c r="D38" s="344">
        <v>162</v>
      </c>
      <c r="E38" s="344">
        <v>58</v>
      </c>
      <c r="F38" s="344"/>
      <c r="G38" s="344"/>
      <c r="H38" s="450">
        <f t="shared" si="5"/>
        <v>220</v>
      </c>
      <c r="I38" s="344">
        <v>22</v>
      </c>
      <c r="J38" s="442">
        <v>46</v>
      </c>
      <c r="K38" s="344">
        <v>1</v>
      </c>
      <c r="L38" s="426">
        <v>1</v>
      </c>
    </row>
    <row r="39" spans="1:12" ht="15" x14ac:dyDescent="0.25">
      <c r="A39" s="613"/>
      <c r="B39" s="390">
        <v>42787</v>
      </c>
      <c r="C39" s="312"/>
      <c r="D39" s="312">
        <v>208</v>
      </c>
      <c r="E39" s="312">
        <v>33</v>
      </c>
      <c r="F39" s="312"/>
      <c r="G39" s="312"/>
      <c r="H39" s="448">
        <f>SUM(D39+E39)</f>
        <v>241</v>
      </c>
      <c r="I39" s="312">
        <v>22</v>
      </c>
      <c r="J39" s="440">
        <v>73</v>
      </c>
      <c r="K39" s="312">
        <v>7</v>
      </c>
      <c r="L39" s="423">
        <v>7</v>
      </c>
    </row>
    <row r="40" spans="1:12" ht="15" x14ac:dyDescent="0.25">
      <c r="A40" s="613"/>
      <c r="B40" s="390">
        <v>42788</v>
      </c>
      <c r="C40" s="312"/>
      <c r="D40" s="312">
        <v>179</v>
      </c>
      <c r="E40" s="312">
        <v>39</v>
      </c>
      <c r="F40" s="312"/>
      <c r="G40" s="312"/>
      <c r="H40" s="448">
        <f t="shared" ref="H40:H43" si="6">SUM(D40+E40)</f>
        <v>218</v>
      </c>
      <c r="I40" s="312">
        <v>20</v>
      </c>
      <c r="J40" s="440">
        <v>61</v>
      </c>
      <c r="K40" s="312">
        <v>1</v>
      </c>
      <c r="L40" s="423">
        <v>1</v>
      </c>
    </row>
    <row r="41" spans="1:12" ht="15" x14ac:dyDescent="0.25">
      <c r="A41" s="613"/>
      <c r="B41" s="390">
        <v>42789</v>
      </c>
      <c r="C41" s="312"/>
      <c r="D41" s="312">
        <v>195</v>
      </c>
      <c r="E41" s="312">
        <v>47</v>
      </c>
      <c r="F41" s="312"/>
      <c r="G41" s="312"/>
      <c r="H41" s="448">
        <f t="shared" si="6"/>
        <v>242</v>
      </c>
      <c r="I41" s="312">
        <v>24</v>
      </c>
      <c r="J41" s="440">
        <v>62</v>
      </c>
      <c r="K41" s="312">
        <v>8</v>
      </c>
      <c r="L41" s="423">
        <v>8</v>
      </c>
    </row>
    <row r="42" spans="1:12" ht="15.75" thickBot="1" x14ac:dyDescent="0.3">
      <c r="A42" s="613"/>
      <c r="B42" s="392">
        <v>42790</v>
      </c>
      <c r="C42" s="316"/>
      <c r="D42" s="316">
        <v>192</v>
      </c>
      <c r="E42" s="316">
        <v>33</v>
      </c>
      <c r="F42" s="316"/>
      <c r="G42" s="316"/>
      <c r="H42" s="449">
        <f t="shared" si="6"/>
        <v>225</v>
      </c>
      <c r="I42" s="316">
        <v>23</v>
      </c>
      <c r="J42" s="441">
        <v>69</v>
      </c>
      <c r="K42" s="316">
        <v>2</v>
      </c>
      <c r="L42" s="425">
        <v>2</v>
      </c>
    </row>
    <row r="43" spans="1:12" ht="15.75" thickTop="1" x14ac:dyDescent="0.25">
      <c r="A43" s="613"/>
      <c r="B43" s="391">
        <v>42793</v>
      </c>
      <c r="C43" s="313"/>
      <c r="D43" s="313">
        <v>179</v>
      </c>
      <c r="E43" s="313">
        <v>46</v>
      </c>
      <c r="F43" s="313"/>
      <c r="G43" s="313"/>
      <c r="H43" s="453">
        <f t="shared" si="6"/>
        <v>225</v>
      </c>
      <c r="I43" s="313">
        <v>25</v>
      </c>
      <c r="J43" s="462">
        <v>67</v>
      </c>
      <c r="K43" s="313">
        <v>10</v>
      </c>
      <c r="L43" s="422">
        <v>10</v>
      </c>
    </row>
    <row r="44" spans="1:12" ht="15.75" thickBot="1" x14ac:dyDescent="0.3">
      <c r="A44" s="614"/>
      <c r="B44" s="397">
        <v>42794</v>
      </c>
      <c r="C44" s="334"/>
      <c r="D44" s="334">
        <v>168</v>
      </c>
      <c r="E44" s="334">
        <v>41</v>
      </c>
      <c r="F44" s="334"/>
      <c r="G44" s="334"/>
      <c r="H44" s="451">
        <f>SUM(D44+E44)</f>
        <v>209</v>
      </c>
      <c r="I44" s="334">
        <v>19</v>
      </c>
      <c r="J44" s="443">
        <v>64</v>
      </c>
      <c r="K44" s="334">
        <v>2</v>
      </c>
      <c r="L44" s="432">
        <v>2</v>
      </c>
    </row>
    <row r="45" spans="1:12" ht="15" x14ac:dyDescent="0.25">
      <c r="A45" s="612" t="s">
        <v>48</v>
      </c>
      <c r="B45" s="406"/>
      <c r="C45" s="407"/>
      <c r="D45" s="407"/>
      <c r="E45" s="407"/>
      <c r="F45" s="407"/>
      <c r="G45" s="407"/>
      <c r="H45" s="408"/>
      <c r="I45" s="407"/>
      <c r="J45" s="470"/>
      <c r="K45" s="407"/>
      <c r="L45" s="438"/>
    </row>
    <row r="46" spans="1:12" ht="15" x14ac:dyDescent="0.25">
      <c r="A46" s="613"/>
      <c r="B46" s="391">
        <v>42795</v>
      </c>
      <c r="C46" s="313"/>
      <c r="D46" s="313">
        <v>208</v>
      </c>
      <c r="E46" s="313">
        <v>37</v>
      </c>
      <c r="F46" s="313"/>
      <c r="G46" s="313"/>
      <c r="H46" s="453">
        <f t="shared" ref="H46:H52" si="7">SUM(D46+E46)</f>
        <v>245</v>
      </c>
      <c r="I46" s="313">
        <v>20</v>
      </c>
      <c r="J46" s="462">
        <v>61</v>
      </c>
      <c r="K46" s="313">
        <v>8</v>
      </c>
      <c r="L46" s="422">
        <v>8</v>
      </c>
    </row>
    <row r="47" spans="1:12" ht="15" x14ac:dyDescent="0.25">
      <c r="A47" s="613"/>
      <c r="B47" s="390">
        <v>42796</v>
      </c>
      <c r="C47" s="312"/>
      <c r="D47" s="312">
        <v>168</v>
      </c>
      <c r="E47" s="312">
        <v>24</v>
      </c>
      <c r="F47" s="312"/>
      <c r="G47" s="312"/>
      <c r="H47" s="448">
        <f t="shared" si="7"/>
        <v>192</v>
      </c>
      <c r="I47" s="312">
        <v>16</v>
      </c>
      <c r="J47" s="440">
        <v>52</v>
      </c>
      <c r="K47" s="312">
        <v>4</v>
      </c>
      <c r="L47" s="423">
        <v>4</v>
      </c>
    </row>
    <row r="48" spans="1:12" ht="15.75" thickBot="1" x14ac:dyDescent="0.3">
      <c r="A48" s="613"/>
      <c r="B48" s="392">
        <v>42797</v>
      </c>
      <c r="C48" s="316"/>
      <c r="D48" s="316">
        <v>173</v>
      </c>
      <c r="E48" s="316">
        <v>29</v>
      </c>
      <c r="F48" s="316"/>
      <c r="G48" s="316"/>
      <c r="H48" s="449">
        <f t="shared" si="7"/>
        <v>202</v>
      </c>
      <c r="I48" s="316">
        <v>17</v>
      </c>
      <c r="J48" s="441">
        <v>56</v>
      </c>
      <c r="K48" s="316">
        <v>2</v>
      </c>
      <c r="L48" s="425">
        <v>2</v>
      </c>
    </row>
    <row r="49" spans="1:13" ht="15.75" thickTop="1" x14ac:dyDescent="0.25">
      <c r="A49" s="613"/>
      <c r="B49" s="389">
        <v>42800</v>
      </c>
      <c r="C49" s="344"/>
      <c r="D49" s="344">
        <v>166</v>
      </c>
      <c r="E49" s="344">
        <v>47</v>
      </c>
      <c r="F49" s="344"/>
      <c r="G49" s="344"/>
      <c r="H49" s="450">
        <f t="shared" si="7"/>
        <v>213</v>
      </c>
      <c r="I49" s="344">
        <v>19</v>
      </c>
      <c r="J49" s="442">
        <v>51</v>
      </c>
      <c r="K49" s="344">
        <v>0</v>
      </c>
      <c r="L49" s="426">
        <v>0</v>
      </c>
    </row>
    <row r="50" spans="1:13" ht="15" x14ac:dyDescent="0.25">
      <c r="A50" s="613"/>
      <c r="B50" s="390">
        <v>42801</v>
      </c>
      <c r="C50" s="312"/>
      <c r="D50" s="312">
        <v>136</v>
      </c>
      <c r="E50" s="312">
        <v>40</v>
      </c>
      <c r="F50" s="312"/>
      <c r="G50" s="312"/>
      <c r="H50" s="448">
        <f t="shared" si="7"/>
        <v>176</v>
      </c>
      <c r="I50" s="312">
        <v>15</v>
      </c>
      <c r="J50" s="440">
        <v>49</v>
      </c>
      <c r="K50" s="312">
        <v>5</v>
      </c>
      <c r="L50" s="423">
        <v>5</v>
      </c>
    </row>
    <row r="51" spans="1:13" ht="15" x14ac:dyDescent="0.25">
      <c r="A51" s="613"/>
      <c r="B51" s="390">
        <v>42802</v>
      </c>
      <c r="C51" s="312"/>
      <c r="D51" s="312">
        <v>163</v>
      </c>
      <c r="E51" s="312">
        <v>30</v>
      </c>
      <c r="F51" s="312"/>
      <c r="G51" s="312"/>
      <c r="H51" s="448">
        <f t="shared" si="7"/>
        <v>193</v>
      </c>
      <c r="I51" s="312">
        <v>18</v>
      </c>
      <c r="J51" s="440">
        <v>51</v>
      </c>
      <c r="K51" s="312">
        <v>1</v>
      </c>
      <c r="L51" s="423">
        <v>1</v>
      </c>
      <c r="M51" s="314" t="s">
        <v>70</v>
      </c>
    </row>
    <row r="52" spans="1:13" ht="15" x14ac:dyDescent="0.25">
      <c r="A52" s="613"/>
      <c r="B52" s="390">
        <v>42803</v>
      </c>
      <c r="C52" s="312"/>
      <c r="D52" s="312">
        <v>168</v>
      </c>
      <c r="E52" s="312">
        <v>25</v>
      </c>
      <c r="F52" s="312"/>
      <c r="G52" s="312"/>
      <c r="H52" s="448">
        <f t="shared" si="7"/>
        <v>193</v>
      </c>
      <c r="I52" s="312">
        <v>18</v>
      </c>
      <c r="J52" s="440">
        <v>44</v>
      </c>
      <c r="K52" s="312">
        <v>2</v>
      </c>
      <c r="L52" s="423">
        <v>2</v>
      </c>
    </row>
    <row r="53" spans="1:13" ht="15.75" thickBot="1" x14ac:dyDescent="0.3">
      <c r="A53" s="613"/>
      <c r="B53" s="392">
        <v>42804</v>
      </c>
      <c r="C53" s="316"/>
      <c r="D53" s="316">
        <v>167</v>
      </c>
      <c r="E53" s="316">
        <v>37</v>
      </c>
      <c r="F53" s="316"/>
      <c r="G53" s="316"/>
      <c r="H53" s="449">
        <f>SUM(D53+E53)</f>
        <v>204</v>
      </c>
      <c r="I53" s="316">
        <v>20</v>
      </c>
      <c r="J53" s="441">
        <v>47</v>
      </c>
      <c r="K53" s="316">
        <v>1</v>
      </c>
      <c r="L53" s="425">
        <v>1</v>
      </c>
    </row>
    <row r="54" spans="1:13" ht="15.75" thickTop="1" x14ac:dyDescent="0.25">
      <c r="A54" s="613"/>
      <c r="B54" s="389">
        <v>42807</v>
      </c>
      <c r="C54" s="344"/>
      <c r="D54" s="344">
        <v>180</v>
      </c>
      <c r="E54" s="344">
        <v>54</v>
      </c>
      <c r="F54" s="344"/>
      <c r="G54" s="344"/>
      <c r="H54" s="450">
        <f>SUM(D54+E54)</f>
        <v>234</v>
      </c>
      <c r="I54" s="344">
        <v>23</v>
      </c>
      <c r="J54" s="442">
        <v>58</v>
      </c>
      <c r="K54" s="344">
        <v>3</v>
      </c>
      <c r="L54" s="426">
        <v>3</v>
      </c>
    </row>
    <row r="55" spans="1:13" ht="15" x14ac:dyDescent="0.25">
      <c r="A55" s="613"/>
      <c r="B55" s="390">
        <v>42808</v>
      </c>
      <c r="C55" s="312"/>
      <c r="D55" s="312">
        <v>198</v>
      </c>
      <c r="E55" s="312">
        <v>52</v>
      </c>
      <c r="F55" s="312"/>
      <c r="G55" s="312"/>
      <c r="H55" s="448">
        <f t="shared" ref="H55:H59" si="8">SUM(D55+E55)</f>
        <v>250</v>
      </c>
      <c r="I55" s="312">
        <v>23</v>
      </c>
      <c r="J55" s="440">
        <v>84</v>
      </c>
      <c r="K55" s="312">
        <v>0</v>
      </c>
      <c r="L55" s="423">
        <v>0</v>
      </c>
    </row>
    <row r="56" spans="1:13" ht="15" x14ac:dyDescent="0.25">
      <c r="A56" s="613"/>
      <c r="B56" s="390">
        <v>42809</v>
      </c>
      <c r="C56" s="312"/>
      <c r="D56" s="312">
        <v>196</v>
      </c>
      <c r="E56" s="312">
        <v>39</v>
      </c>
      <c r="F56" s="312"/>
      <c r="G56" s="312"/>
      <c r="H56" s="448">
        <f t="shared" si="8"/>
        <v>235</v>
      </c>
      <c r="I56" s="312">
        <v>24</v>
      </c>
      <c r="J56" s="440">
        <v>57</v>
      </c>
      <c r="K56" s="312">
        <v>6</v>
      </c>
      <c r="L56" s="423">
        <v>6</v>
      </c>
      <c r="M56" s="314" t="s">
        <v>71</v>
      </c>
    </row>
    <row r="57" spans="1:13" ht="15" x14ac:dyDescent="0.25">
      <c r="A57" s="613"/>
      <c r="B57" s="390">
        <v>42810</v>
      </c>
      <c r="C57" s="312"/>
      <c r="D57" s="312">
        <v>171</v>
      </c>
      <c r="E57" s="312">
        <v>35</v>
      </c>
      <c r="F57" s="312"/>
      <c r="G57" s="312"/>
      <c r="H57" s="448">
        <f t="shared" si="8"/>
        <v>206</v>
      </c>
      <c r="I57" s="312">
        <v>19</v>
      </c>
      <c r="J57" s="440">
        <v>55</v>
      </c>
      <c r="K57" s="312">
        <v>5</v>
      </c>
      <c r="L57" s="423">
        <v>5</v>
      </c>
    </row>
    <row r="58" spans="1:13" ht="15.75" thickBot="1" x14ac:dyDescent="0.3">
      <c r="A58" s="613"/>
      <c r="B58" s="392">
        <v>42811</v>
      </c>
      <c r="C58" s="316"/>
      <c r="D58" s="316">
        <v>148</v>
      </c>
      <c r="E58" s="316">
        <v>27</v>
      </c>
      <c r="F58" s="316"/>
      <c r="G58" s="316"/>
      <c r="H58" s="449">
        <f t="shared" si="8"/>
        <v>175</v>
      </c>
      <c r="I58" s="316">
        <v>15</v>
      </c>
      <c r="J58" s="441">
        <v>50</v>
      </c>
      <c r="K58" s="316">
        <v>0</v>
      </c>
      <c r="L58" s="425">
        <v>0</v>
      </c>
    </row>
    <row r="59" spans="1:13" ht="15.75" thickTop="1" x14ac:dyDescent="0.25">
      <c r="A59" s="613"/>
      <c r="B59" s="389">
        <v>42814</v>
      </c>
      <c r="C59" s="344"/>
      <c r="D59" s="344">
        <v>196</v>
      </c>
      <c r="E59" s="344">
        <v>60</v>
      </c>
      <c r="F59" s="344"/>
      <c r="G59" s="344"/>
      <c r="H59" s="450">
        <f t="shared" si="8"/>
        <v>256</v>
      </c>
      <c r="I59" s="344">
        <v>26</v>
      </c>
      <c r="J59" s="442">
        <v>73</v>
      </c>
      <c r="K59" s="344">
        <v>4</v>
      </c>
      <c r="L59" s="426">
        <v>4</v>
      </c>
    </row>
    <row r="60" spans="1:13" ht="15" x14ac:dyDescent="0.25">
      <c r="A60" s="613"/>
      <c r="B60" s="390">
        <v>42815</v>
      </c>
      <c r="C60" s="312"/>
      <c r="D60" s="312">
        <v>206</v>
      </c>
      <c r="E60" s="312">
        <v>35</v>
      </c>
      <c r="F60" s="312"/>
      <c r="G60" s="312"/>
      <c r="H60" s="448">
        <f>SUM(D60+E60)</f>
        <v>241</v>
      </c>
      <c r="I60" s="312">
        <v>24</v>
      </c>
      <c r="J60" s="440">
        <v>69</v>
      </c>
      <c r="K60" s="312">
        <v>5</v>
      </c>
      <c r="L60" s="423">
        <v>5</v>
      </c>
    </row>
    <row r="61" spans="1:13" ht="15" x14ac:dyDescent="0.25">
      <c r="A61" s="613"/>
      <c r="B61" s="390">
        <v>42816</v>
      </c>
      <c r="C61" s="312"/>
      <c r="D61" s="312">
        <v>201</v>
      </c>
      <c r="E61" s="312">
        <v>40</v>
      </c>
      <c r="F61" s="312"/>
      <c r="G61" s="312"/>
      <c r="H61" s="448">
        <f t="shared" ref="H61:H67" si="9">SUM(D61+E61)</f>
        <v>241</v>
      </c>
      <c r="I61" s="312">
        <v>24</v>
      </c>
      <c r="J61" s="440">
        <v>62</v>
      </c>
      <c r="K61" s="312">
        <v>2</v>
      </c>
      <c r="L61" s="423">
        <v>2</v>
      </c>
      <c r="M61" s="314" t="s">
        <v>72</v>
      </c>
    </row>
    <row r="62" spans="1:13" ht="15" x14ac:dyDescent="0.25">
      <c r="A62" s="613"/>
      <c r="B62" s="390">
        <v>42817</v>
      </c>
      <c r="C62" s="312"/>
      <c r="D62" s="312">
        <v>179</v>
      </c>
      <c r="E62" s="312">
        <v>37</v>
      </c>
      <c r="F62" s="312"/>
      <c r="G62" s="312"/>
      <c r="H62" s="448">
        <f t="shared" si="9"/>
        <v>216</v>
      </c>
      <c r="I62" s="312">
        <v>20</v>
      </c>
      <c r="J62" s="440">
        <v>74</v>
      </c>
      <c r="K62" s="312">
        <v>0</v>
      </c>
      <c r="L62" s="423">
        <v>0</v>
      </c>
    </row>
    <row r="63" spans="1:13" ht="15.75" thickBot="1" x14ac:dyDescent="0.3">
      <c r="A63" s="613"/>
      <c r="B63" s="392">
        <v>42818</v>
      </c>
      <c r="C63" s="316"/>
      <c r="D63" s="316">
        <v>153</v>
      </c>
      <c r="E63" s="316">
        <v>25</v>
      </c>
      <c r="F63" s="316"/>
      <c r="G63" s="316"/>
      <c r="H63" s="449">
        <f t="shared" si="9"/>
        <v>178</v>
      </c>
      <c r="I63" s="316">
        <v>20</v>
      </c>
      <c r="J63" s="441">
        <v>61</v>
      </c>
      <c r="K63" s="316">
        <v>3</v>
      </c>
      <c r="L63" s="425">
        <v>3</v>
      </c>
    </row>
    <row r="64" spans="1:13" ht="15.75" thickTop="1" x14ac:dyDescent="0.25">
      <c r="A64" s="613"/>
      <c r="B64" s="391">
        <v>42821</v>
      </c>
      <c r="C64" s="313"/>
      <c r="D64" s="313">
        <v>233</v>
      </c>
      <c r="E64" s="313">
        <v>53</v>
      </c>
      <c r="F64" s="313"/>
      <c r="G64" s="313"/>
      <c r="H64" s="453">
        <f t="shared" si="9"/>
        <v>286</v>
      </c>
      <c r="I64" s="313">
        <v>29</v>
      </c>
      <c r="J64" s="462">
        <v>66</v>
      </c>
      <c r="K64" s="313">
        <v>3</v>
      </c>
      <c r="L64" s="422">
        <v>3</v>
      </c>
    </row>
    <row r="65" spans="1:13" ht="15" x14ac:dyDescent="0.25">
      <c r="A65" s="613"/>
      <c r="B65" s="390">
        <v>42822</v>
      </c>
      <c r="C65" s="312"/>
      <c r="D65" s="312">
        <v>156</v>
      </c>
      <c r="E65" s="312">
        <v>29</v>
      </c>
      <c r="F65" s="312"/>
      <c r="G65" s="312"/>
      <c r="H65" s="448">
        <f t="shared" si="9"/>
        <v>185</v>
      </c>
      <c r="I65" s="312">
        <v>17</v>
      </c>
      <c r="J65" s="440">
        <v>42</v>
      </c>
      <c r="K65" s="312">
        <v>0</v>
      </c>
      <c r="L65" s="423">
        <v>0</v>
      </c>
    </row>
    <row r="66" spans="1:13" ht="15" x14ac:dyDescent="0.25">
      <c r="A66" s="613"/>
      <c r="B66" s="390">
        <v>42823</v>
      </c>
      <c r="C66" s="312"/>
      <c r="D66" s="312">
        <v>178</v>
      </c>
      <c r="E66" s="312">
        <v>24</v>
      </c>
      <c r="F66" s="312"/>
      <c r="G66" s="312"/>
      <c r="H66" s="448">
        <f t="shared" si="9"/>
        <v>202</v>
      </c>
      <c r="I66" s="312">
        <v>17</v>
      </c>
      <c r="J66" s="440">
        <v>50</v>
      </c>
      <c r="K66" s="312">
        <v>0</v>
      </c>
      <c r="L66" s="423">
        <v>0</v>
      </c>
      <c r="M66" s="314" t="s">
        <v>73</v>
      </c>
    </row>
    <row r="67" spans="1:13" ht="15" x14ac:dyDescent="0.25">
      <c r="A67" s="613"/>
      <c r="B67" s="390">
        <v>42824</v>
      </c>
      <c r="C67" s="312"/>
      <c r="D67" s="312">
        <v>158</v>
      </c>
      <c r="E67" s="312">
        <v>25</v>
      </c>
      <c r="F67" s="312"/>
      <c r="G67" s="312"/>
      <c r="H67" s="448">
        <f t="shared" si="9"/>
        <v>183</v>
      </c>
      <c r="I67" s="312">
        <v>15</v>
      </c>
      <c r="J67" s="440">
        <v>52</v>
      </c>
      <c r="K67" s="312">
        <v>1</v>
      </c>
      <c r="L67" s="423">
        <v>1</v>
      </c>
    </row>
    <row r="68" spans="1:13" ht="15.75" thickBot="1" x14ac:dyDescent="0.3">
      <c r="A68" s="614"/>
      <c r="B68" s="397">
        <v>42825</v>
      </c>
      <c r="C68" s="334"/>
      <c r="D68" s="334">
        <v>179</v>
      </c>
      <c r="E68" s="334">
        <v>39</v>
      </c>
      <c r="F68" s="334"/>
      <c r="G68" s="334"/>
      <c r="H68" s="451">
        <f>SUM(D68+E68)</f>
        <v>218</v>
      </c>
      <c r="I68" s="334">
        <v>22</v>
      </c>
      <c r="J68" s="443">
        <v>46</v>
      </c>
      <c r="K68" s="334">
        <v>5</v>
      </c>
      <c r="L68" s="432">
        <v>5</v>
      </c>
    </row>
    <row r="69" spans="1:13" ht="15" x14ac:dyDescent="0.25">
      <c r="A69" s="618" t="s">
        <v>49</v>
      </c>
      <c r="B69" s="471"/>
      <c r="C69" s="407"/>
      <c r="D69" s="407"/>
      <c r="E69" s="407"/>
      <c r="F69" s="407"/>
      <c r="G69" s="407"/>
      <c r="H69" s="408"/>
      <c r="I69" s="407"/>
      <c r="J69" s="470"/>
      <c r="K69" s="407"/>
      <c r="L69" s="438"/>
    </row>
    <row r="70" spans="1:13" ht="15" x14ac:dyDescent="0.25">
      <c r="A70" s="621"/>
      <c r="B70" s="371">
        <v>42828</v>
      </c>
      <c r="C70" s="312"/>
      <c r="D70" s="312">
        <v>163</v>
      </c>
      <c r="E70" s="312">
        <v>41</v>
      </c>
      <c r="F70" s="312"/>
      <c r="G70" s="312"/>
      <c r="H70" s="448">
        <f t="shared" ref="H70:H76" si="10">SUM(D70+E70)</f>
        <v>204</v>
      </c>
      <c r="I70" s="312">
        <v>20</v>
      </c>
      <c r="J70" s="440">
        <v>61</v>
      </c>
      <c r="K70" s="312">
        <v>4</v>
      </c>
      <c r="L70" s="423">
        <v>4</v>
      </c>
    </row>
    <row r="71" spans="1:13" ht="15" x14ac:dyDescent="0.25">
      <c r="A71" s="621"/>
      <c r="B71" s="371">
        <v>42829</v>
      </c>
      <c r="C71" s="312"/>
      <c r="D71" s="312">
        <v>151</v>
      </c>
      <c r="E71" s="312">
        <v>21</v>
      </c>
      <c r="F71" s="312"/>
      <c r="G71" s="312"/>
      <c r="H71" s="448">
        <f t="shared" si="10"/>
        <v>172</v>
      </c>
      <c r="I71" s="312">
        <v>17</v>
      </c>
      <c r="J71" s="440">
        <v>46</v>
      </c>
      <c r="K71" s="312">
        <v>0</v>
      </c>
      <c r="L71" s="423">
        <v>0</v>
      </c>
    </row>
    <row r="72" spans="1:13" ht="15" x14ac:dyDescent="0.25">
      <c r="A72" s="621"/>
      <c r="B72" s="371">
        <v>42830</v>
      </c>
      <c r="C72" s="312"/>
      <c r="D72" s="312">
        <v>202</v>
      </c>
      <c r="E72" s="312">
        <v>47</v>
      </c>
      <c r="F72" s="312"/>
      <c r="G72" s="312"/>
      <c r="H72" s="448">
        <f t="shared" si="10"/>
        <v>249</v>
      </c>
      <c r="I72" s="312">
        <v>23</v>
      </c>
      <c r="J72" s="440">
        <v>59</v>
      </c>
      <c r="K72" s="312">
        <v>9</v>
      </c>
      <c r="L72" s="423">
        <v>9</v>
      </c>
      <c r="M72" s="314" t="s">
        <v>74</v>
      </c>
    </row>
    <row r="73" spans="1:13" ht="15" x14ac:dyDescent="0.25">
      <c r="A73" s="621"/>
      <c r="B73" s="371">
        <v>42831</v>
      </c>
      <c r="C73" s="312"/>
      <c r="D73" s="312">
        <v>350</v>
      </c>
      <c r="E73" s="312">
        <v>95</v>
      </c>
      <c r="F73" s="312"/>
      <c r="G73" s="312"/>
      <c r="H73" s="448">
        <f t="shared" si="10"/>
        <v>445</v>
      </c>
      <c r="I73" s="312">
        <v>45</v>
      </c>
      <c r="J73" s="440">
        <v>92</v>
      </c>
      <c r="K73" s="312">
        <v>10</v>
      </c>
      <c r="L73" s="423">
        <v>10</v>
      </c>
    </row>
    <row r="74" spans="1:13" ht="15.75" thickBot="1" x14ac:dyDescent="0.3">
      <c r="A74" s="621"/>
      <c r="B74" s="373">
        <v>42832</v>
      </c>
      <c r="C74" s="316"/>
      <c r="D74" s="316">
        <v>162</v>
      </c>
      <c r="E74" s="316">
        <v>16</v>
      </c>
      <c r="F74" s="316"/>
      <c r="G74" s="316"/>
      <c r="H74" s="449">
        <f t="shared" si="10"/>
        <v>178</v>
      </c>
      <c r="I74" s="316">
        <v>16</v>
      </c>
      <c r="J74" s="441">
        <v>47</v>
      </c>
      <c r="K74" s="316">
        <v>1</v>
      </c>
      <c r="L74" s="425">
        <v>1</v>
      </c>
    </row>
    <row r="75" spans="1:13" ht="15.75" thickTop="1" x14ac:dyDescent="0.25">
      <c r="A75" s="621"/>
      <c r="B75" s="381">
        <v>42835</v>
      </c>
      <c r="C75" s="344"/>
      <c r="D75" s="344">
        <v>181</v>
      </c>
      <c r="E75" s="344">
        <v>16</v>
      </c>
      <c r="F75" s="344"/>
      <c r="G75" s="344"/>
      <c r="H75" s="450">
        <f t="shared" si="10"/>
        <v>197</v>
      </c>
      <c r="I75" s="344">
        <v>22</v>
      </c>
      <c r="J75" s="442">
        <v>66</v>
      </c>
      <c r="K75" s="344">
        <v>1</v>
      </c>
      <c r="L75" s="426">
        <v>1</v>
      </c>
    </row>
    <row r="76" spans="1:13" ht="15" x14ac:dyDescent="0.25">
      <c r="A76" s="621"/>
      <c r="B76" s="371">
        <v>42836</v>
      </c>
      <c r="C76" s="312"/>
      <c r="D76" s="312">
        <v>192</v>
      </c>
      <c r="E76" s="312">
        <v>24</v>
      </c>
      <c r="F76" s="312"/>
      <c r="G76" s="312"/>
      <c r="H76" s="448">
        <f t="shared" si="10"/>
        <v>216</v>
      </c>
      <c r="I76" s="312">
        <v>22</v>
      </c>
      <c r="J76" s="440">
        <v>63</v>
      </c>
      <c r="K76" s="312">
        <v>2</v>
      </c>
      <c r="L76" s="423">
        <v>2</v>
      </c>
    </row>
    <row r="77" spans="1:13" ht="15" x14ac:dyDescent="0.25">
      <c r="A77" s="621"/>
      <c r="B77" s="371">
        <v>42837</v>
      </c>
      <c r="C77" s="312"/>
      <c r="D77" s="312">
        <v>184</v>
      </c>
      <c r="E77" s="312">
        <v>33</v>
      </c>
      <c r="F77" s="312"/>
      <c r="G77" s="312"/>
      <c r="H77" s="448">
        <f>SUM(D77+E77)</f>
        <v>217</v>
      </c>
      <c r="I77" s="312">
        <v>22</v>
      </c>
      <c r="J77" s="440">
        <v>51</v>
      </c>
      <c r="K77" s="312">
        <v>2</v>
      </c>
      <c r="L77" s="423">
        <v>2</v>
      </c>
      <c r="M77" s="314" t="s">
        <v>70</v>
      </c>
    </row>
    <row r="78" spans="1:13" ht="15" x14ac:dyDescent="0.25">
      <c r="A78" s="621"/>
      <c r="B78" s="371">
        <v>42838</v>
      </c>
      <c r="C78" s="312"/>
      <c r="D78" s="312">
        <v>113</v>
      </c>
      <c r="E78" s="312">
        <v>34</v>
      </c>
      <c r="F78" s="312"/>
      <c r="G78" s="312"/>
      <c r="H78" s="448">
        <f>SUM(D78+E78)</f>
        <v>147</v>
      </c>
      <c r="I78" s="312">
        <v>15</v>
      </c>
      <c r="J78" s="440">
        <v>40</v>
      </c>
      <c r="K78" s="312">
        <v>1</v>
      </c>
      <c r="L78" s="423">
        <v>1</v>
      </c>
    </row>
    <row r="79" spans="1:13" ht="15.75" thickBot="1" x14ac:dyDescent="0.3">
      <c r="A79" s="621"/>
      <c r="B79" s="472">
        <v>42839</v>
      </c>
      <c r="C79" s="464"/>
      <c r="D79" s="464"/>
      <c r="E79" s="464"/>
      <c r="F79" s="464"/>
      <c r="G79" s="464"/>
      <c r="H79" s="465"/>
      <c r="I79" s="464"/>
      <c r="J79" s="466"/>
      <c r="K79" s="464"/>
      <c r="L79" s="469"/>
    </row>
    <row r="80" spans="1:13" ht="15.75" thickTop="1" x14ac:dyDescent="0.25">
      <c r="A80" s="621"/>
      <c r="B80" s="473">
        <v>42842</v>
      </c>
      <c r="C80" s="474"/>
      <c r="D80" s="474"/>
      <c r="E80" s="474"/>
      <c r="F80" s="474"/>
      <c r="G80" s="474"/>
      <c r="H80" s="475"/>
      <c r="I80" s="474"/>
      <c r="J80" s="476"/>
      <c r="K80" s="474"/>
      <c r="L80" s="477"/>
    </row>
    <row r="81" spans="1:13" ht="15" x14ac:dyDescent="0.25">
      <c r="A81" s="621"/>
      <c r="B81" s="371">
        <v>42843</v>
      </c>
      <c r="C81" s="312"/>
      <c r="D81" s="312">
        <v>157</v>
      </c>
      <c r="E81" s="312">
        <v>41</v>
      </c>
      <c r="F81" s="312"/>
      <c r="G81" s="312"/>
      <c r="H81" s="448">
        <f t="shared" ref="H81:H83" si="11">SUM(D81+E81)</f>
        <v>198</v>
      </c>
      <c r="I81" s="312">
        <v>20</v>
      </c>
      <c r="J81" s="440">
        <v>52</v>
      </c>
      <c r="K81" s="312">
        <v>0</v>
      </c>
      <c r="L81" s="423">
        <v>0</v>
      </c>
    </row>
    <row r="82" spans="1:13" ht="15" x14ac:dyDescent="0.25">
      <c r="A82" s="621"/>
      <c r="B82" s="371">
        <v>42844</v>
      </c>
      <c r="C82" s="312"/>
      <c r="D82" s="312">
        <v>201</v>
      </c>
      <c r="E82" s="312">
        <v>45</v>
      </c>
      <c r="F82" s="312"/>
      <c r="G82" s="312"/>
      <c r="H82" s="448">
        <f t="shared" si="11"/>
        <v>246</v>
      </c>
      <c r="I82" s="312">
        <v>25</v>
      </c>
      <c r="J82" s="440">
        <v>61</v>
      </c>
      <c r="K82" s="312">
        <v>15</v>
      </c>
      <c r="L82" s="423">
        <v>15</v>
      </c>
      <c r="M82" s="314" t="s">
        <v>75</v>
      </c>
    </row>
    <row r="83" spans="1:13" ht="15" x14ac:dyDescent="0.25">
      <c r="A83" s="621"/>
      <c r="B83" s="371">
        <v>42845</v>
      </c>
      <c r="C83" s="312"/>
      <c r="D83" s="312">
        <v>219</v>
      </c>
      <c r="E83" s="312">
        <v>42</v>
      </c>
      <c r="F83" s="312"/>
      <c r="G83" s="312"/>
      <c r="H83" s="448">
        <f t="shared" si="11"/>
        <v>261</v>
      </c>
      <c r="I83" s="312">
        <v>29</v>
      </c>
      <c r="J83" s="440">
        <v>78</v>
      </c>
      <c r="K83" s="312">
        <v>11</v>
      </c>
      <c r="L83" s="423">
        <v>11</v>
      </c>
    </row>
    <row r="84" spans="1:13" ht="15.75" thickBot="1" x14ac:dyDescent="0.3">
      <c r="A84" s="621"/>
      <c r="B84" s="373">
        <v>42846</v>
      </c>
      <c r="C84" s="316"/>
      <c r="D84" s="316">
        <v>180</v>
      </c>
      <c r="E84" s="316">
        <v>27</v>
      </c>
      <c r="F84" s="316"/>
      <c r="G84" s="316"/>
      <c r="H84" s="449">
        <f>SUM(D84+E84)</f>
        <v>207</v>
      </c>
      <c r="I84" s="316">
        <v>23</v>
      </c>
      <c r="J84" s="441">
        <v>53</v>
      </c>
      <c r="K84" s="316">
        <v>3</v>
      </c>
      <c r="L84" s="425">
        <v>3</v>
      </c>
    </row>
    <row r="85" spans="1:13" ht="15.75" thickTop="1" x14ac:dyDescent="0.25">
      <c r="A85" s="621"/>
      <c r="B85" s="381">
        <v>42849</v>
      </c>
      <c r="C85" s="344"/>
      <c r="D85" s="344">
        <v>169</v>
      </c>
      <c r="E85" s="344">
        <v>65</v>
      </c>
      <c r="F85" s="344"/>
      <c r="G85" s="344"/>
      <c r="H85" s="450">
        <f t="shared" ref="H85:H89" si="12">SUM(D85+E85)</f>
        <v>234</v>
      </c>
      <c r="I85" s="344">
        <v>23</v>
      </c>
      <c r="J85" s="442">
        <v>57</v>
      </c>
      <c r="K85" s="344">
        <v>3</v>
      </c>
      <c r="L85" s="426">
        <v>3</v>
      </c>
    </row>
    <row r="86" spans="1:13" ht="15" x14ac:dyDescent="0.25">
      <c r="A86" s="621"/>
      <c r="B86" s="371">
        <v>42850</v>
      </c>
      <c r="C86" s="312"/>
      <c r="D86" s="312">
        <v>152</v>
      </c>
      <c r="E86" s="312">
        <v>32</v>
      </c>
      <c r="F86" s="312"/>
      <c r="G86" s="312"/>
      <c r="H86" s="448">
        <f t="shared" si="12"/>
        <v>184</v>
      </c>
      <c r="I86" s="312">
        <v>18</v>
      </c>
      <c r="J86" s="440">
        <v>42</v>
      </c>
      <c r="K86" s="312">
        <v>0</v>
      </c>
      <c r="L86" s="423">
        <v>0</v>
      </c>
    </row>
    <row r="87" spans="1:13" ht="15" x14ac:dyDescent="0.25">
      <c r="A87" s="621"/>
      <c r="B87" s="371">
        <v>42851</v>
      </c>
      <c r="C87" s="312"/>
      <c r="D87" s="312">
        <v>203</v>
      </c>
      <c r="E87" s="312">
        <v>28</v>
      </c>
      <c r="F87" s="312"/>
      <c r="G87" s="312"/>
      <c r="H87" s="448">
        <f t="shared" si="12"/>
        <v>231</v>
      </c>
      <c r="I87" s="312">
        <v>23</v>
      </c>
      <c r="J87" s="440">
        <v>52</v>
      </c>
      <c r="K87" s="312">
        <v>5</v>
      </c>
      <c r="L87" s="423">
        <v>5</v>
      </c>
      <c r="M87" s="314" t="s">
        <v>72</v>
      </c>
    </row>
    <row r="88" spans="1:13" ht="15" x14ac:dyDescent="0.25">
      <c r="A88" s="621"/>
      <c r="B88" s="371">
        <v>42852</v>
      </c>
      <c r="C88" s="312"/>
      <c r="D88" s="312">
        <v>210</v>
      </c>
      <c r="E88" s="312">
        <v>50</v>
      </c>
      <c r="F88" s="312"/>
      <c r="G88" s="312"/>
      <c r="H88" s="448">
        <f t="shared" si="12"/>
        <v>260</v>
      </c>
      <c r="I88" s="312">
        <v>26</v>
      </c>
      <c r="J88" s="440">
        <v>82</v>
      </c>
      <c r="K88" s="312">
        <v>2</v>
      </c>
      <c r="L88" s="423">
        <v>2</v>
      </c>
    </row>
    <row r="89" spans="1:13" ht="15.75" thickBot="1" x14ac:dyDescent="0.3">
      <c r="A89" s="622"/>
      <c r="B89" s="374">
        <v>42853</v>
      </c>
      <c r="C89" s="334"/>
      <c r="D89" s="334">
        <v>202</v>
      </c>
      <c r="E89" s="334">
        <v>32</v>
      </c>
      <c r="F89" s="334"/>
      <c r="G89" s="334"/>
      <c r="H89" s="451">
        <f t="shared" si="12"/>
        <v>234</v>
      </c>
      <c r="I89" s="334">
        <v>26</v>
      </c>
      <c r="J89" s="443">
        <v>65</v>
      </c>
      <c r="K89" s="334">
        <v>4</v>
      </c>
      <c r="L89" s="432">
        <v>4</v>
      </c>
    </row>
    <row r="90" spans="1:13" ht="15" x14ac:dyDescent="0.25">
      <c r="A90" s="618" t="s">
        <v>50</v>
      </c>
      <c r="B90" s="471"/>
      <c r="C90" s="407"/>
      <c r="D90" s="407"/>
      <c r="E90" s="407"/>
      <c r="F90" s="407"/>
      <c r="G90" s="407"/>
      <c r="H90" s="408"/>
      <c r="I90" s="407"/>
      <c r="J90" s="470"/>
      <c r="K90" s="407"/>
      <c r="L90" s="438"/>
    </row>
    <row r="91" spans="1:13" ht="15" x14ac:dyDescent="0.25">
      <c r="A91" s="621"/>
      <c r="B91" s="478">
        <v>42856</v>
      </c>
      <c r="C91" s="479"/>
      <c r="D91" s="479"/>
      <c r="E91" s="479"/>
      <c r="F91" s="479"/>
      <c r="G91" s="479"/>
      <c r="H91" s="480"/>
      <c r="I91" s="479"/>
      <c r="J91" s="481"/>
      <c r="K91" s="479"/>
      <c r="L91" s="482"/>
    </row>
    <row r="92" spans="1:13" ht="15" x14ac:dyDescent="0.25">
      <c r="A92" s="621"/>
      <c r="B92" s="371">
        <v>42857</v>
      </c>
      <c r="C92" s="312"/>
      <c r="D92" s="312">
        <v>203</v>
      </c>
      <c r="E92" s="312">
        <v>80</v>
      </c>
      <c r="F92" s="312"/>
      <c r="G92" s="312"/>
      <c r="H92" s="448">
        <f t="shared" ref="H92:H97" si="13">SUM(D92+E92)</f>
        <v>283</v>
      </c>
      <c r="I92" s="312">
        <v>28</v>
      </c>
      <c r="J92" s="440">
        <v>67</v>
      </c>
      <c r="K92" s="312">
        <v>7</v>
      </c>
      <c r="L92" s="423">
        <v>7</v>
      </c>
    </row>
    <row r="93" spans="1:13" ht="15" x14ac:dyDescent="0.25">
      <c r="A93" s="621"/>
      <c r="B93" s="371">
        <v>42858</v>
      </c>
      <c r="C93" s="312"/>
      <c r="D93" s="312">
        <v>217</v>
      </c>
      <c r="E93" s="312">
        <v>38</v>
      </c>
      <c r="F93" s="312"/>
      <c r="G93" s="312"/>
      <c r="H93" s="448">
        <f t="shared" si="13"/>
        <v>255</v>
      </c>
      <c r="I93" s="312">
        <v>23</v>
      </c>
      <c r="J93" s="440">
        <v>58</v>
      </c>
      <c r="K93" s="312">
        <v>5</v>
      </c>
      <c r="L93" s="423">
        <v>5</v>
      </c>
      <c r="M93" s="314" t="s">
        <v>72</v>
      </c>
    </row>
    <row r="94" spans="1:13" ht="15" x14ac:dyDescent="0.25">
      <c r="A94" s="621"/>
      <c r="B94" s="371">
        <v>42859</v>
      </c>
      <c r="C94" s="312"/>
      <c r="D94" s="312">
        <v>207</v>
      </c>
      <c r="E94" s="312">
        <v>30</v>
      </c>
      <c r="F94" s="312"/>
      <c r="G94" s="312"/>
      <c r="H94" s="448">
        <f t="shared" si="13"/>
        <v>237</v>
      </c>
      <c r="I94" s="312">
        <v>22</v>
      </c>
      <c r="J94" s="440">
        <v>78</v>
      </c>
      <c r="K94" s="312">
        <v>1</v>
      </c>
      <c r="L94" s="423">
        <v>1</v>
      </c>
    </row>
    <row r="95" spans="1:13" ht="15.75" thickBot="1" x14ac:dyDescent="0.3">
      <c r="A95" s="621"/>
      <c r="B95" s="373">
        <v>42860</v>
      </c>
      <c r="C95" s="316"/>
      <c r="D95" s="316">
        <v>204</v>
      </c>
      <c r="E95" s="316">
        <v>31</v>
      </c>
      <c r="F95" s="316"/>
      <c r="G95" s="316"/>
      <c r="H95" s="449">
        <f t="shared" si="13"/>
        <v>235</v>
      </c>
      <c r="I95" s="316">
        <v>21</v>
      </c>
      <c r="J95" s="441">
        <v>54</v>
      </c>
      <c r="K95" s="316">
        <v>1</v>
      </c>
      <c r="L95" s="425">
        <v>1</v>
      </c>
    </row>
    <row r="96" spans="1:13" ht="15.75" thickTop="1" x14ac:dyDescent="0.25">
      <c r="A96" s="621"/>
      <c r="B96" s="473">
        <v>42863</v>
      </c>
      <c r="C96" s="474"/>
      <c r="D96" s="474"/>
      <c r="E96" s="474"/>
      <c r="F96" s="474"/>
      <c r="G96" s="474"/>
      <c r="H96" s="475"/>
      <c r="I96" s="474"/>
      <c r="J96" s="476"/>
      <c r="K96" s="474"/>
      <c r="L96" s="477"/>
    </row>
    <row r="97" spans="1:13" ht="15" x14ac:dyDescent="0.25">
      <c r="A97" s="621"/>
      <c r="B97" s="371">
        <v>42864</v>
      </c>
      <c r="C97" s="312"/>
      <c r="D97" s="312">
        <v>213</v>
      </c>
      <c r="E97" s="312">
        <v>54</v>
      </c>
      <c r="F97" s="312"/>
      <c r="G97" s="312"/>
      <c r="H97" s="448">
        <f t="shared" si="13"/>
        <v>267</v>
      </c>
      <c r="I97" s="312">
        <v>24</v>
      </c>
      <c r="J97" s="440">
        <v>64</v>
      </c>
      <c r="K97" s="312">
        <v>8</v>
      </c>
      <c r="L97" s="423">
        <v>8</v>
      </c>
    </row>
    <row r="98" spans="1:13" ht="15" x14ac:dyDescent="0.25">
      <c r="A98" s="621"/>
      <c r="B98" s="371">
        <v>42865</v>
      </c>
      <c r="C98" s="312"/>
      <c r="D98" s="312">
        <v>267</v>
      </c>
      <c r="E98" s="312">
        <v>48</v>
      </c>
      <c r="F98" s="312"/>
      <c r="G98" s="312"/>
      <c r="H98" s="448">
        <f>SUM(D98+E98)</f>
        <v>315</v>
      </c>
      <c r="I98" s="312">
        <v>29</v>
      </c>
      <c r="J98" s="440">
        <v>65</v>
      </c>
      <c r="K98" s="312">
        <v>18</v>
      </c>
      <c r="L98" s="423">
        <v>18</v>
      </c>
      <c r="M98" s="314" t="s">
        <v>76</v>
      </c>
    </row>
    <row r="99" spans="1:13" ht="15" x14ac:dyDescent="0.25">
      <c r="A99" s="621"/>
      <c r="B99" s="371">
        <v>42866</v>
      </c>
      <c r="C99" s="312"/>
      <c r="D99" s="312">
        <v>236</v>
      </c>
      <c r="E99" s="312">
        <v>35</v>
      </c>
      <c r="F99" s="312"/>
      <c r="G99" s="312"/>
      <c r="H99" s="448">
        <f>SUM(D99+E99)</f>
        <v>271</v>
      </c>
      <c r="I99" s="312">
        <v>25</v>
      </c>
      <c r="J99" s="440">
        <v>59</v>
      </c>
      <c r="K99" s="312">
        <v>11</v>
      </c>
      <c r="L99" s="423">
        <v>11</v>
      </c>
    </row>
    <row r="100" spans="1:13" ht="15.75" thickBot="1" x14ac:dyDescent="0.3">
      <c r="A100" s="621"/>
      <c r="B100" s="373">
        <v>42867</v>
      </c>
      <c r="C100" s="316"/>
      <c r="D100" s="334">
        <v>184</v>
      </c>
      <c r="E100" s="334">
        <v>29</v>
      </c>
      <c r="F100" s="334"/>
      <c r="G100" s="334"/>
      <c r="H100" s="451">
        <f t="shared" ref="H100:H101" si="14">SUM(D100+E100)</f>
        <v>213</v>
      </c>
      <c r="I100" s="334">
        <v>18</v>
      </c>
      <c r="J100" s="443">
        <v>74</v>
      </c>
      <c r="K100" s="334">
        <v>2</v>
      </c>
      <c r="L100" s="432">
        <v>2</v>
      </c>
    </row>
    <row r="101" spans="1:13" ht="15.75" thickTop="1" x14ac:dyDescent="0.25">
      <c r="A101" s="621"/>
      <c r="B101" s="381">
        <v>42870</v>
      </c>
      <c r="C101" s="344"/>
      <c r="D101" s="344">
        <v>265</v>
      </c>
      <c r="E101" s="344">
        <v>65</v>
      </c>
      <c r="F101" s="344"/>
      <c r="G101" s="344"/>
      <c r="H101" s="450">
        <f t="shared" si="14"/>
        <v>330</v>
      </c>
      <c r="I101" s="344">
        <v>33</v>
      </c>
      <c r="J101" s="442">
        <v>83</v>
      </c>
      <c r="K101" s="344">
        <v>3</v>
      </c>
      <c r="L101" s="426">
        <v>3</v>
      </c>
    </row>
    <row r="102" spans="1:13" ht="15" x14ac:dyDescent="0.25">
      <c r="A102" s="621"/>
      <c r="B102" s="371">
        <v>42871</v>
      </c>
      <c r="C102" s="312"/>
      <c r="D102" s="312">
        <v>245</v>
      </c>
      <c r="E102" s="312">
        <v>40</v>
      </c>
      <c r="F102" s="312"/>
      <c r="G102" s="312"/>
      <c r="H102" s="448">
        <f t="shared" ref="H102:H104" si="15">SUM(D102+E102)</f>
        <v>285</v>
      </c>
      <c r="I102" s="312">
        <v>29</v>
      </c>
      <c r="J102" s="440">
        <v>97</v>
      </c>
      <c r="K102" s="312">
        <v>9</v>
      </c>
      <c r="L102" s="423">
        <v>9</v>
      </c>
    </row>
    <row r="103" spans="1:13" ht="15" x14ac:dyDescent="0.25">
      <c r="A103" s="621"/>
      <c r="B103" s="371">
        <v>42872</v>
      </c>
      <c r="C103" s="312"/>
      <c r="D103" s="312">
        <v>242</v>
      </c>
      <c r="E103" s="312">
        <v>42</v>
      </c>
      <c r="F103" s="312"/>
      <c r="G103" s="312"/>
      <c r="H103" s="448">
        <f t="shared" si="15"/>
        <v>284</v>
      </c>
      <c r="I103" s="312">
        <v>28</v>
      </c>
      <c r="J103" s="440">
        <v>65</v>
      </c>
      <c r="K103" s="312">
        <v>5</v>
      </c>
      <c r="L103" s="423">
        <v>5</v>
      </c>
      <c r="M103" s="314" t="s">
        <v>77</v>
      </c>
    </row>
    <row r="104" spans="1:13" ht="15" x14ac:dyDescent="0.25">
      <c r="A104" s="621"/>
      <c r="B104" s="371">
        <v>42873</v>
      </c>
      <c r="C104" s="312"/>
      <c r="D104" s="312">
        <v>204</v>
      </c>
      <c r="E104" s="312">
        <v>28</v>
      </c>
      <c r="F104" s="312"/>
      <c r="G104" s="312"/>
      <c r="H104" s="448">
        <f t="shared" si="15"/>
        <v>232</v>
      </c>
      <c r="I104" s="312">
        <v>23</v>
      </c>
      <c r="J104" s="440">
        <v>63</v>
      </c>
      <c r="K104" s="312">
        <v>4</v>
      </c>
      <c r="L104" s="423">
        <v>4</v>
      </c>
    </row>
    <row r="105" spans="1:13" ht="15.75" thickBot="1" x14ac:dyDescent="0.3">
      <c r="A105" s="621"/>
      <c r="B105" s="373">
        <v>42874</v>
      </c>
      <c r="C105" s="316"/>
      <c r="D105" s="316">
        <v>228</v>
      </c>
      <c r="E105" s="316">
        <v>25</v>
      </c>
      <c r="F105" s="316"/>
      <c r="G105" s="316"/>
      <c r="H105" s="449">
        <f>SUM(D105+E105)</f>
        <v>253</v>
      </c>
      <c r="I105" s="316">
        <v>25</v>
      </c>
      <c r="J105" s="441">
        <v>71</v>
      </c>
      <c r="K105" s="316">
        <v>12</v>
      </c>
      <c r="L105" s="425">
        <v>12</v>
      </c>
    </row>
    <row r="106" spans="1:13" ht="15.75" thickTop="1" x14ac:dyDescent="0.25">
      <c r="A106" s="621"/>
      <c r="B106" s="381">
        <v>42877</v>
      </c>
      <c r="C106" s="344"/>
      <c r="D106" s="344">
        <v>279</v>
      </c>
      <c r="E106" s="344">
        <v>60</v>
      </c>
      <c r="F106" s="344"/>
      <c r="G106" s="344"/>
      <c r="H106" s="450">
        <f t="shared" ref="H106:H110" si="16">SUM(D106+E106)</f>
        <v>339</v>
      </c>
      <c r="I106" s="344">
        <v>34</v>
      </c>
      <c r="J106" s="442">
        <v>104</v>
      </c>
      <c r="K106" s="344">
        <v>12</v>
      </c>
      <c r="L106" s="426">
        <v>12</v>
      </c>
    </row>
    <row r="107" spans="1:13" ht="15" x14ac:dyDescent="0.25">
      <c r="A107" s="621"/>
      <c r="B107" s="371">
        <v>42878</v>
      </c>
      <c r="C107" s="312"/>
      <c r="D107" s="312">
        <v>313</v>
      </c>
      <c r="E107" s="312">
        <v>58</v>
      </c>
      <c r="F107" s="312"/>
      <c r="G107" s="312"/>
      <c r="H107" s="448">
        <f t="shared" si="16"/>
        <v>371</v>
      </c>
      <c r="I107" s="312">
        <v>37</v>
      </c>
      <c r="J107" s="440">
        <v>107</v>
      </c>
      <c r="K107" s="312">
        <v>8</v>
      </c>
      <c r="L107" s="423">
        <v>8</v>
      </c>
    </row>
    <row r="108" spans="1:13" ht="15" x14ac:dyDescent="0.25">
      <c r="A108" s="621"/>
      <c r="B108" s="371">
        <v>42879</v>
      </c>
      <c r="C108" s="312"/>
      <c r="D108" s="312">
        <v>348</v>
      </c>
      <c r="E108" s="312">
        <v>48</v>
      </c>
      <c r="F108" s="312"/>
      <c r="G108" s="312"/>
      <c r="H108" s="448">
        <f t="shared" si="16"/>
        <v>396</v>
      </c>
      <c r="I108" s="312">
        <v>27</v>
      </c>
      <c r="J108" s="440">
        <v>88</v>
      </c>
      <c r="K108" s="312">
        <v>2</v>
      </c>
      <c r="L108" s="423">
        <v>2</v>
      </c>
      <c r="M108" s="314" t="s">
        <v>75</v>
      </c>
    </row>
    <row r="109" spans="1:13" ht="15" x14ac:dyDescent="0.25">
      <c r="A109" s="621"/>
      <c r="B109" s="371">
        <v>42880</v>
      </c>
      <c r="C109" s="312"/>
      <c r="D109" s="312">
        <v>239</v>
      </c>
      <c r="E109" s="312">
        <v>51</v>
      </c>
      <c r="F109" s="312"/>
      <c r="G109" s="312"/>
      <c r="H109" s="448">
        <f t="shared" si="16"/>
        <v>290</v>
      </c>
      <c r="I109" s="312">
        <v>26</v>
      </c>
      <c r="J109" s="440">
        <v>90</v>
      </c>
      <c r="K109" s="312">
        <v>1</v>
      </c>
      <c r="L109" s="423">
        <v>1</v>
      </c>
    </row>
    <row r="110" spans="1:13" ht="15.75" thickBot="1" x14ac:dyDescent="0.3">
      <c r="A110" s="621"/>
      <c r="B110" s="374">
        <v>42881</v>
      </c>
      <c r="C110" s="334"/>
      <c r="D110" s="334">
        <v>195</v>
      </c>
      <c r="E110" s="334">
        <v>25</v>
      </c>
      <c r="F110" s="334"/>
      <c r="G110" s="334"/>
      <c r="H110" s="451">
        <f t="shared" si="16"/>
        <v>220</v>
      </c>
      <c r="I110" s="334">
        <v>20</v>
      </c>
      <c r="J110" s="443">
        <v>93</v>
      </c>
      <c r="K110" s="334">
        <v>4</v>
      </c>
      <c r="L110" s="432">
        <v>4</v>
      </c>
    </row>
    <row r="111" spans="1:13" ht="15.75" thickTop="1" x14ac:dyDescent="0.25">
      <c r="A111" s="621"/>
      <c r="B111" s="381">
        <v>42884</v>
      </c>
      <c r="C111" s="344"/>
      <c r="D111" s="344">
        <v>285</v>
      </c>
      <c r="E111" s="344">
        <v>38</v>
      </c>
      <c r="F111" s="344"/>
      <c r="G111" s="344"/>
      <c r="H111" s="450">
        <f t="shared" ref="H111:H113" si="17">SUM(D111+E111)</f>
        <v>323</v>
      </c>
      <c r="I111" s="344">
        <v>27</v>
      </c>
      <c r="J111" s="442">
        <v>112</v>
      </c>
      <c r="K111" s="344">
        <v>5</v>
      </c>
      <c r="L111" s="426">
        <v>5</v>
      </c>
    </row>
    <row r="112" spans="1:13" ht="15" x14ac:dyDescent="0.25">
      <c r="A112" s="621"/>
      <c r="B112" s="371">
        <v>42885</v>
      </c>
      <c r="C112" s="312"/>
      <c r="D112" s="312">
        <v>250</v>
      </c>
      <c r="E112" s="312">
        <v>52</v>
      </c>
      <c r="F112" s="312"/>
      <c r="G112" s="312"/>
      <c r="H112" s="448">
        <f t="shared" si="17"/>
        <v>302</v>
      </c>
      <c r="I112" s="312">
        <v>25</v>
      </c>
      <c r="J112" s="440">
        <v>104</v>
      </c>
      <c r="K112" s="312">
        <v>1</v>
      </c>
      <c r="L112" s="423">
        <v>1</v>
      </c>
    </row>
    <row r="113" spans="1:13" ht="15.75" thickBot="1" x14ac:dyDescent="0.3">
      <c r="A113" s="622"/>
      <c r="B113" s="374">
        <v>42886</v>
      </c>
      <c r="C113" s="334"/>
      <c r="D113" s="334">
        <v>275</v>
      </c>
      <c r="E113" s="334">
        <v>38</v>
      </c>
      <c r="F113" s="334"/>
      <c r="G113" s="334"/>
      <c r="H113" s="451">
        <f t="shared" si="17"/>
        <v>313</v>
      </c>
      <c r="I113" s="334">
        <v>24</v>
      </c>
      <c r="J113" s="443">
        <v>91</v>
      </c>
      <c r="K113" s="334">
        <v>5</v>
      </c>
      <c r="L113" s="432">
        <v>5</v>
      </c>
      <c r="M113" s="314" t="s">
        <v>70</v>
      </c>
    </row>
    <row r="114" spans="1:13" ht="15" x14ac:dyDescent="0.25">
      <c r="A114" s="618" t="s">
        <v>51</v>
      </c>
      <c r="B114" s="471"/>
      <c r="C114" s="407"/>
      <c r="D114" s="407"/>
      <c r="E114" s="407"/>
      <c r="F114" s="407"/>
      <c r="G114" s="407"/>
      <c r="H114" s="408"/>
      <c r="I114" s="407"/>
      <c r="J114" s="470"/>
      <c r="K114" s="407"/>
      <c r="L114" s="438"/>
    </row>
    <row r="115" spans="1:13" ht="15" x14ac:dyDescent="0.25">
      <c r="A115" s="621"/>
      <c r="B115" s="371">
        <v>42887</v>
      </c>
      <c r="C115" s="312"/>
      <c r="D115" s="312">
        <v>215</v>
      </c>
      <c r="E115" s="312">
        <v>44</v>
      </c>
      <c r="F115" s="312"/>
      <c r="G115" s="312"/>
      <c r="H115" s="448">
        <f t="shared" ref="H115" si="18">SUM(D115+E115)</f>
        <v>259</v>
      </c>
      <c r="I115" s="312">
        <v>19</v>
      </c>
      <c r="J115" s="440">
        <v>86</v>
      </c>
      <c r="K115" s="312">
        <v>1</v>
      </c>
      <c r="L115" s="423">
        <v>1</v>
      </c>
    </row>
    <row r="116" spans="1:13" ht="15.75" thickBot="1" x14ac:dyDescent="0.3">
      <c r="A116" s="621"/>
      <c r="B116" s="373">
        <v>42888</v>
      </c>
      <c r="C116" s="316"/>
      <c r="D116" s="316">
        <v>229</v>
      </c>
      <c r="E116" s="316">
        <v>36</v>
      </c>
      <c r="F116" s="316"/>
      <c r="G116" s="316"/>
      <c r="H116" s="449">
        <f t="shared" ref="H116:H120" si="19">SUM(D116+E116)</f>
        <v>265</v>
      </c>
      <c r="I116" s="316">
        <v>18</v>
      </c>
      <c r="J116" s="441">
        <v>90</v>
      </c>
      <c r="K116" s="316">
        <v>6</v>
      </c>
      <c r="L116" s="425">
        <v>6</v>
      </c>
    </row>
    <row r="117" spans="1:13" ht="15.75" thickTop="1" x14ac:dyDescent="0.25">
      <c r="A117" s="621"/>
      <c r="B117" s="485">
        <v>42891</v>
      </c>
      <c r="C117" s="344"/>
      <c r="D117" s="344">
        <v>263</v>
      </c>
      <c r="E117" s="344">
        <v>60</v>
      </c>
      <c r="F117" s="344"/>
      <c r="G117" s="344"/>
      <c r="H117" s="450">
        <f t="shared" si="19"/>
        <v>323</v>
      </c>
      <c r="I117" s="344">
        <v>29</v>
      </c>
      <c r="J117" s="442">
        <v>117</v>
      </c>
      <c r="K117" s="344">
        <v>13</v>
      </c>
      <c r="L117" s="426">
        <v>13</v>
      </c>
    </row>
    <row r="118" spans="1:13" ht="15" x14ac:dyDescent="0.25">
      <c r="A118" s="621"/>
      <c r="B118" s="483">
        <v>42892</v>
      </c>
      <c r="C118" s="312"/>
      <c r="D118" s="312">
        <v>299</v>
      </c>
      <c r="E118" s="312">
        <v>28</v>
      </c>
      <c r="F118" s="312"/>
      <c r="G118" s="312"/>
      <c r="H118" s="448">
        <f t="shared" si="19"/>
        <v>327</v>
      </c>
      <c r="I118" s="312">
        <v>27</v>
      </c>
      <c r="J118" s="440">
        <v>123</v>
      </c>
      <c r="K118" s="312">
        <v>7</v>
      </c>
      <c r="L118" s="423">
        <v>7</v>
      </c>
    </row>
    <row r="119" spans="1:13" ht="15" x14ac:dyDescent="0.25">
      <c r="A119" s="621"/>
      <c r="B119" s="483">
        <v>42893</v>
      </c>
      <c r="C119" s="312"/>
      <c r="D119" s="312">
        <v>311</v>
      </c>
      <c r="E119" s="312">
        <v>36</v>
      </c>
      <c r="F119" s="312"/>
      <c r="G119" s="312"/>
      <c r="H119" s="448">
        <f t="shared" si="19"/>
        <v>347</v>
      </c>
      <c r="I119" s="312">
        <v>29</v>
      </c>
      <c r="J119" s="440">
        <v>114</v>
      </c>
      <c r="K119" s="312">
        <v>15</v>
      </c>
      <c r="L119" s="423">
        <v>15</v>
      </c>
      <c r="M119" s="314" t="s">
        <v>76</v>
      </c>
    </row>
    <row r="120" spans="1:13" ht="15" x14ac:dyDescent="0.25">
      <c r="A120" s="621"/>
      <c r="B120" s="483">
        <v>42894</v>
      </c>
      <c r="C120" s="312"/>
      <c r="D120" s="312">
        <v>310</v>
      </c>
      <c r="E120" s="312">
        <v>61</v>
      </c>
      <c r="F120" s="312"/>
      <c r="G120" s="312"/>
      <c r="H120" s="448">
        <f t="shared" si="19"/>
        <v>371</v>
      </c>
      <c r="I120" s="312">
        <v>31</v>
      </c>
      <c r="J120" s="440">
        <v>132</v>
      </c>
      <c r="K120" s="312">
        <v>6</v>
      </c>
      <c r="L120" s="423">
        <v>6</v>
      </c>
    </row>
    <row r="121" spans="1:13" ht="15.75" thickBot="1" x14ac:dyDescent="0.3">
      <c r="A121" s="621"/>
      <c r="B121" s="484">
        <v>42895</v>
      </c>
      <c r="C121" s="316"/>
      <c r="D121" s="316">
        <v>242</v>
      </c>
      <c r="E121" s="316">
        <v>44</v>
      </c>
      <c r="F121" s="316"/>
      <c r="G121" s="316"/>
      <c r="H121" s="449">
        <f t="shared" ref="H121" si="20">SUM(D121+E121)</f>
        <v>286</v>
      </c>
      <c r="I121" s="316">
        <v>24</v>
      </c>
      <c r="J121" s="441">
        <v>91</v>
      </c>
      <c r="K121" s="316">
        <v>4</v>
      </c>
      <c r="L121" s="425">
        <v>4</v>
      </c>
    </row>
    <row r="122" spans="1:13" ht="15.75" thickTop="1" x14ac:dyDescent="0.25">
      <c r="A122" s="621"/>
      <c r="B122" s="485">
        <v>42898</v>
      </c>
      <c r="C122" s="344"/>
      <c r="D122" s="344">
        <v>362</v>
      </c>
      <c r="E122" s="344">
        <v>103</v>
      </c>
      <c r="F122" s="344"/>
      <c r="G122" s="344"/>
      <c r="H122" s="450">
        <f>SUM(D122+E122)</f>
        <v>465</v>
      </c>
      <c r="I122" s="344">
        <v>36</v>
      </c>
      <c r="J122" s="442">
        <v>147</v>
      </c>
      <c r="K122" s="344">
        <v>8</v>
      </c>
      <c r="L122" s="426">
        <v>8</v>
      </c>
    </row>
    <row r="123" spans="1:13" ht="15" x14ac:dyDescent="0.25">
      <c r="A123" s="621"/>
      <c r="B123" s="483">
        <v>42899</v>
      </c>
      <c r="C123" s="312"/>
      <c r="D123" s="312">
        <v>308</v>
      </c>
      <c r="E123" s="312">
        <v>55</v>
      </c>
      <c r="F123" s="312"/>
      <c r="G123" s="312"/>
      <c r="H123" s="448">
        <f>SUM(D123+E123)</f>
        <v>363</v>
      </c>
      <c r="I123" s="312">
        <v>28</v>
      </c>
      <c r="J123" s="440">
        <v>139</v>
      </c>
      <c r="K123" s="312">
        <v>13</v>
      </c>
      <c r="L123" s="423">
        <v>13</v>
      </c>
    </row>
    <row r="124" spans="1:13" ht="15" x14ac:dyDescent="0.25">
      <c r="A124" s="621"/>
      <c r="B124" s="483">
        <v>42900</v>
      </c>
      <c r="C124" s="312"/>
      <c r="D124" s="312">
        <v>407</v>
      </c>
      <c r="E124" s="312">
        <v>84</v>
      </c>
      <c r="F124" s="312"/>
      <c r="G124" s="312"/>
      <c r="H124" s="448">
        <f t="shared" ref="H124:H128" si="21">SUM(D124+E124)</f>
        <v>491</v>
      </c>
      <c r="I124" s="312">
        <v>31</v>
      </c>
      <c r="J124" s="440">
        <v>165</v>
      </c>
      <c r="K124" s="312">
        <v>16</v>
      </c>
      <c r="L124" s="423">
        <v>16</v>
      </c>
      <c r="M124" s="314" t="s">
        <v>78</v>
      </c>
    </row>
    <row r="125" spans="1:13" ht="15" x14ac:dyDescent="0.25">
      <c r="A125" s="621"/>
      <c r="B125" s="483">
        <v>42901</v>
      </c>
      <c r="C125" s="312"/>
      <c r="D125" s="312">
        <v>353</v>
      </c>
      <c r="E125" s="312">
        <v>65</v>
      </c>
      <c r="F125" s="312"/>
      <c r="G125" s="312"/>
      <c r="H125" s="448">
        <f t="shared" si="21"/>
        <v>418</v>
      </c>
      <c r="I125" s="312">
        <v>28</v>
      </c>
      <c r="J125" s="440">
        <v>148</v>
      </c>
      <c r="K125" s="312">
        <v>10</v>
      </c>
      <c r="L125" s="423">
        <v>10</v>
      </c>
    </row>
    <row r="126" spans="1:13" ht="15.75" thickBot="1" x14ac:dyDescent="0.3">
      <c r="A126" s="621"/>
      <c r="B126" s="484">
        <v>42902</v>
      </c>
      <c r="C126" s="316"/>
      <c r="D126" s="316">
        <v>288</v>
      </c>
      <c r="E126" s="316">
        <v>50</v>
      </c>
      <c r="F126" s="316"/>
      <c r="G126" s="316"/>
      <c r="H126" s="449">
        <f t="shared" si="21"/>
        <v>338</v>
      </c>
      <c r="I126" s="316">
        <v>23</v>
      </c>
      <c r="J126" s="441">
        <v>106</v>
      </c>
      <c r="K126" s="316">
        <v>13</v>
      </c>
      <c r="L126" s="425">
        <v>13</v>
      </c>
    </row>
    <row r="127" spans="1:13" ht="15.75" thickTop="1" x14ac:dyDescent="0.25">
      <c r="A127" s="621"/>
      <c r="B127" s="485">
        <v>42905</v>
      </c>
      <c r="C127" s="344"/>
      <c r="D127" s="344">
        <v>355</v>
      </c>
      <c r="E127" s="344">
        <v>76</v>
      </c>
      <c r="F127" s="344"/>
      <c r="G127" s="344"/>
      <c r="H127" s="450">
        <f t="shared" si="21"/>
        <v>431</v>
      </c>
      <c r="I127" s="344">
        <v>31</v>
      </c>
      <c r="J127" s="442">
        <v>156</v>
      </c>
      <c r="K127" s="344">
        <v>8</v>
      </c>
      <c r="L127" s="426">
        <v>8</v>
      </c>
    </row>
    <row r="128" spans="1:13" ht="15" x14ac:dyDescent="0.25">
      <c r="A128" s="621"/>
      <c r="B128" s="483">
        <v>42906</v>
      </c>
      <c r="C128" s="312"/>
      <c r="D128" s="312">
        <v>372</v>
      </c>
      <c r="E128" s="312">
        <v>48</v>
      </c>
      <c r="F128" s="312"/>
      <c r="G128" s="312"/>
      <c r="H128" s="448">
        <f t="shared" si="21"/>
        <v>420</v>
      </c>
      <c r="I128" s="312">
        <v>26</v>
      </c>
      <c r="J128" s="440">
        <v>136</v>
      </c>
      <c r="K128" s="312">
        <v>2</v>
      </c>
      <c r="L128" s="423">
        <v>2</v>
      </c>
    </row>
    <row r="129" spans="1:13" ht="15" x14ac:dyDescent="0.25">
      <c r="A129" s="621"/>
      <c r="B129" s="483">
        <v>42907</v>
      </c>
      <c r="C129" s="312"/>
      <c r="D129" s="312">
        <v>385</v>
      </c>
      <c r="E129" s="312">
        <v>52</v>
      </c>
      <c r="F129" s="312"/>
      <c r="G129" s="312"/>
      <c r="H129" s="448">
        <f>SUM(D129+E129)</f>
        <v>437</v>
      </c>
      <c r="I129" s="312">
        <v>27</v>
      </c>
      <c r="J129" s="440">
        <v>143</v>
      </c>
      <c r="K129" s="312">
        <v>6</v>
      </c>
      <c r="L129" s="423">
        <v>6</v>
      </c>
      <c r="M129" s="314" t="s">
        <v>78</v>
      </c>
    </row>
    <row r="130" spans="1:13" ht="15" x14ac:dyDescent="0.25">
      <c r="A130" s="621"/>
      <c r="B130" s="483">
        <v>42908</v>
      </c>
      <c r="C130" s="312"/>
      <c r="D130" s="312">
        <v>294</v>
      </c>
      <c r="E130" s="312">
        <v>42</v>
      </c>
      <c r="F130" s="312"/>
      <c r="G130" s="312"/>
      <c r="H130" s="448">
        <f t="shared" ref="H130:H136" si="22">SUM(D130+E130)</f>
        <v>336</v>
      </c>
      <c r="I130" s="312">
        <v>24</v>
      </c>
      <c r="J130" s="440">
        <v>137</v>
      </c>
      <c r="K130" s="312">
        <v>6</v>
      </c>
      <c r="L130" s="423">
        <v>6</v>
      </c>
    </row>
    <row r="131" spans="1:13" ht="15.75" thickBot="1" x14ac:dyDescent="0.3">
      <c r="A131" s="621"/>
      <c r="B131" s="484">
        <v>42909</v>
      </c>
      <c r="C131" s="316"/>
      <c r="D131" s="316">
        <v>315</v>
      </c>
      <c r="E131" s="316">
        <v>36</v>
      </c>
      <c r="F131" s="316"/>
      <c r="G131" s="316"/>
      <c r="H131" s="449">
        <f t="shared" si="22"/>
        <v>351</v>
      </c>
      <c r="I131" s="316">
        <v>25</v>
      </c>
      <c r="J131" s="441">
        <v>139</v>
      </c>
      <c r="K131" s="316">
        <v>3</v>
      </c>
      <c r="L131" s="425">
        <v>3</v>
      </c>
    </row>
    <row r="132" spans="1:13" ht="15.75" thickTop="1" x14ac:dyDescent="0.25">
      <c r="A132" s="621"/>
      <c r="B132" s="370">
        <v>42912</v>
      </c>
      <c r="C132" s="313"/>
      <c r="D132" s="313">
        <v>474</v>
      </c>
      <c r="E132" s="313">
        <v>82</v>
      </c>
      <c r="F132" s="313"/>
      <c r="G132" s="313"/>
      <c r="H132" s="453">
        <f t="shared" si="22"/>
        <v>556</v>
      </c>
      <c r="I132" s="313">
        <v>40</v>
      </c>
      <c r="J132" s="462">
        <v>215</v>
      </c>
      <c r="K132" s="313">
        <v>18</v>
      </c>
      <c r="L132" s="422">
        <v>18</v>
      </c>
    </row>
    <row r="133" spans="1:13" ht="15" x14ac:dyDescent="0.25">
      <c r="A133" s="621"/>
      <c r="B133" s="371">
        <v>42913</v>
      </c>
      <c r="C133" s="312"/>
      <c r="D133" s="312">
        <v>482</v>
      </c>
      <c r="E133" s="312">
        <v>86</v>
      </c>
      <c r="F133" s="312"/>
      <c r="G133" s="312"/>
      <c r="H133" s="448">
        <f t="shared" si="22"/>
        <v>568</v>
      </c>
      <c r="I133" s="312">
        <v>41</v>
      </c>
      <c r="J133" s="440">
        <v>237</v>
      </c>
      <c r="K133" s="312">
        <v>33</v>
      </c>
      <c r="L133" s="423">
        <v>33</v>
      </c>
    </row>
    <row r="134" spans="1:13" ht="15" x14ac:dyDescent="0.25">
      <c r="A134" s="621"/>
      <c r="B134" s="371">
        <v>42914</v>
      </c>
      <c r="C134" s="312"/>
      <c r="D134" s="312">
        <v>537</v>
      </c>
      <c r="E134" s="312">
        <v>68</v>
      </c>
      <c r="F134" s="312"/>
      <c r="G134" s="312"/>
      <c r="H134" s="448">
        <f t="shared" si="22"/>
        <v>605</v>
      </c>
      <c r="I134" s="312">
        <v>38</v>
      </c>
      <c r="J134" s="440">
        <v>230</v>
      </c>
      <c r="K134" s="312">
        <v>25</v>
      </c>
      <c r="L134" s="423">
        <v>25</v>
      </c>
      <c r="M134" s="314" t="s">
        <v>79</v>
      </c>
    </row>
    <row r="135" spans="1:13" ht="15" x14ac:dyDescent="0.25">
      <c r="A135" s="621"/>
      <c r="B135" s="371">
        <v>42915</v>
      </c>
      <c r="C135" s="312"/>
      <c r="D135" s="312">
        <v>545</v>
      </c>
      <c r="E135" s="312">
        <v>96</v>
      </c>
      <c r="F135" s="312"/>
      <c r="G135" s="312"/>
      <c r="H135" s="448">
        <f t="shared" si="22"/>
        <v>641</v>
      </c>
      <c r="I135" s="312">
        <v>40</v>
      </c>
      <c r="J135" s="440">
        <v>253</v>
      </c>
      <c r="K135" s="312">
        <v>39</v>
      </c>
      <c r="L135" s="423">
        <v>39</v>
      </c>
    </row>
    <row r="136" spans="1:13" ht="15.75" thickBot="1" x14ac:dyDescent="0.3">
      <c r="A136" s="622"/>
      <c r="B136" s="374">
        <v>42916</v>
      </c>
      <c r="C136" s="334"/>
      <c r="D136" s="334">
        <v>606</v>
      </c>
      <c r="E136" s="334">
        <v>58</v>
      </c>
      <c r="F136" s="334"/>
      <c r="G136" s="334"/>
      <c r="H136" s="451">
        <f t="shared" si="22"/>
        <v>664</v>
      </c>
      <c r="I136" s="334">
        <v>47</v>
      </c>
      <c r="J136" s="443">
        <v>288</v>
      </c>
      <c r="K136" s="334">
        <v>34</v>
      </c>
      <c r="L136" s="432">
        <v>34</v>
      </c>
    </row>
    <row r="137" spans="1:13" ht="15" x14ac:dyDescent="0.25">
      <c r="A137" s="618" t="s">
        <v>52</v>
      </c>
      <c r="B137" s="471"/>
      <c r="C137" s="407"/>
      <c r="D137" s="407"/>
      <c r="E137" s="407"/>
      <c r="F137" s="407"/>
      <c r="G137" s="407"/>
      <c r="H137" s="408"/>
      <c r="I137" s="407"/>
      <c r="J137" s="470"/>
      <c r="K137" s="407"/>
      <c r="L137" s="438"/>
    </row>
    <row r="138" spans="1:13" ht="15" x14ac:dyDescent="0.25">
      <c r="A138" s="621"/>
      <c r="B138" s="491">
        <v>42917</v>
      </c>
      <c r="C138" s="486"/>
      <c r="D138" s="486">
        <v>36</v>
      </c>
      <c r="E138" s="486">
        <v>53</v>
      </c>
      <c r="F138" s="486"/>
      <c r="G138" s="486"/>
      <c r="H138" s="487">
        <f t="shared" ref="H138:H144" si="23">SUM(D138+E138)</f>
        <v>89</v>
      </c>
      <c r="I138" s="486">
        <v>45</v>
      </c>
      <c r="J138" s="488">
        <v>12</v>
      </c>
      <c r="K138" s="486">
        <v>0</v>
      </c>
      <c r="L138" s="489">
        <v>0</v>
      </c>
    </row>
    <row r="139" spans="1:13" ht="15.75" thickBot="1" x14ac:dyDescent="0.3">
      <c r="A139" s="621"/>
      <c r="B139" s="492">
        <v>42918</v>
      </c>
      <c r="C139" s="493"/>
      <c r="D139" s="493">
        <v>29</v>
      </c>
      <c r="E139" s="493">
        <v>30</v>
      </c>
      <c r="F139" s="493"/>
      <c r="G139" s="493"/>
      <c r="H139" s="494">
        <f t="shared" si="23"/>
        <v>59</v>
      </c>
      <c r="I139" s="493">
        <v>30</v>
      </c>
      <c r="J139" s="495">
        <v>17</v>
      </c>
      <c r="K139" s="493">
        <v>1</v>
      </c>
      <c r="L139" s="496">
        <v>1</v>
      </c>
    </row>
    <row r="140" spans="1:13" ht="15.75" thickTop="1" x14ac:dyDescent="0.25">
      <c r="A140" s="621"/>
      <c r="B140" s="485">
        <v>42919</v>
      </c>
      <c r="C140" s="344"/>
      <c r="D140" s="344">
        <v>552</v>
      </c>
      <c r="E140" s="344">
        <v>95</v>
      </c>
      <c r="F140" s="344"/>
      <c r="G140" s="344"/>
      <c r="H140" s="450">
        <f t="shared" si="23"/>
        <v>647</v>
      </c>
      <c r="I140" s="344">
        <v>46</v>
      </c>
      <c r="J140" s="442">
        <v>235</v>
      </c>
      <c r="K140" s="344">
        <v>36</v>
      </c>
      <c r="L140" s="426">
        <v>36</v>
      </c>
    </row>
    <row r="141" spans="1:13" ht="15" x14ac:dyDescent="0.25">
      <c r="A141" s="621"/>
      <c r="B141" s="483">
        <v>42920</v>
      </c>
      <c r="C141" s="312"/>
      <c r="D141" s="312">
        <v>569</v>
      </c>
      <c r="E141" s="312">
        <v>105</v>
      </c>
      <c r="F141" s="312"/>
      <c r="G141" s="312"/>
      <c r="H141" s="448">
        <f t="shared" si="23"/>
        <v>674</v>
      </c>
      <c r="I141" s="312">
        <v>48</v>
      </c>
      <c r="J141" s="440">
        <v>211</v>
      </c>
      <c r="K141" s="312">
        <v>20</v>
      </c>
      <c r="L141" s="423">
        <v>20</v>
      </c>
    </row>
    <row r="142" spans="1:13" ht="15" x14ac:dyDescent="0.25">
      <c r="A142" s="621"/>
      <c r="B142" s="497">
        <v>42921</v>
      </c>
      <c r="C142" s="479"/>
      <c r="D142" s="479"/>
      <c r="E142" s="479"/>
      <c r="F142" s="479"/>
      <c r="G142" s="479"/>
      <c r="H142" s="480"/>
      <c r="I142" s="479"/>
      <c r="J142" s="481"/>
      <c r="K142" s="479"/>
      <c r="L142" s="482"/>
    </row>
    <row r="143" spans="1:13" ht="15" x14ac:dyDescent="0.25">
      <c r="A143" s="621"/>
      <c r="B143" s="483">
        <v>42922</v>
      </c>
      <c r="C143" s="312"/>
      <c r="D143" s="312">
        <v>378</v>
      </c>
      <c r="E143" s="312">
        <v>85</v>
      </c>
      <c r="F143" s="312"/>
      <c r="G143" s="312"/>
      <c r="H143" s="448">
        <f t="shared" si="23"/>
        <v>463</v>
      </c>
      <c r="I143" s="312">
        <v>33</v>
      </c>
      <c r="J143" s="440">
        <v>181</v>
      </c>
      <c r="K143" s="312">
        <v>46</v>
      </c>
      <c r="L143" s="423">
        <v>46</v>
      </c>
    </row>
    <row r="144" spans="1:13" ht="15.75" thickBot="1" x14ac:dyDescent="0.3">
      <c r="A144" s="621"/>
      <c r="B144" s="484">
        <v>42923</v>
      </c>
      <c r="C144" s="316"/>
      <c r="D144" s="316">
        <v>349</v>
      </c>
      <c r="E144" s="316">
        <v>58</v>
      </c>
      <c r="F144" s="316"/>
      <c r="G144" s="316"/>
      <c r="H144" s="449">
        <f t="shared" si="23"/>
        <v>407</v>
      </c>
      <c r="I144" s="316">
        <v>27</v>
      </c>
      <c r="J144" s="441">
        <v>154</v>
      </c>
      <c r="K144" s="316">
        <v>7</v>
      </c>
      <c r="L144" s="425">
        <v>7</v>
      </c>
    </row>
    <row r="145" spans="1:13" ht="15.75" thickTop="1" x14ac:dyDescent="0.25">
      <c r="A145" s="621"/>
      <c r="B145" s="485">
        <v>42926</v>
      </c>
      <c r="C145" s="344"/>
      <c r="D145" s="344">
        <v>390</v>
      </c>
      <c r="E145" s="344">
        <v>97</v>
      </c>
      <c r="F145" s="344"/>
      <c r="G145" s="344"/>
      <c r="H145" s="450">
        <f>SUM(D145+E145)</f>
        <v>487</v>
      </c>
      <c r="I145" s="344">
        <v>37</v>
      </c>
      <c r="J145" s="442">
        <v>196</v>
      </c>
      <c r="K145" s="344">
        <v>13</v>
      </c>
      <c r="L145" s="426">
        <v>13</v>
      </c>
    </row>
    <row r="146" spans="1:13" ht="15" x14ac:dyDescent="0.25">
      <c r="A146" s="621"/>
      <c r="B146" s="483">
        <v>42927</v>
      </c>
      <c r="C146" s="312"/>
      <c r="D146" s="312">
        <v>387</v>
      </c>
      <c r="E146" s="312">
        <v>58</v>
      </c>
      <c r="F146" s="312"/>
      <c r="G146" s="312"/>
      <c r="H146" s="448">
        <f>SUM(D146+E146)</f>
        <v>445</v>
      </c>
      <c r="I146" s="312">
        <v>32</v>
      </c>
      <c r="J146" s="440">
        <v>148</v>
      </c>
      <c r="K146" s="312">
        <v>4</v>
      </c>
      <c r="L146" s="423">
        <v>4</v>
      </c>
    </row>
    <row r="147" spans="1:13" ht="15" x14ac:dyDescent="0.25">
      <c r="A147" s="621"/>
      <c r="B147" s="483">
        <v>42928</v>
      </c>
      <c r="C147" s="312"/>
      <c r="D147" s="312">
        <v>428</v>
      </c>
      <c r="E147" s="312">
        <v>65</v>
      </c>
      <c r="F147" s="312"/>
      <c r="G147" s="312"/>
      <c r="H147" s="448">
        <f t="shared" ref="H147:H151" si="24">SUM(D147+E147)</f>
        <v>493</v>
      </c>
      <c r="I147" s="312">
        <v>33</v>
      </c>
      <c r="J147" s="440">
        <v>185</v>
      </c>
      <c r="K147" s="312">
        <v>19</v>
      </c>
      <c r="L147" s="423">
        <v>19</v>
      </c>
      <c r="M147" s="314" t="s">
        <v>81</v>
      </c>
    </row>
    <row r="148" spans="1:13" ht="15" x14ac:dyDescent="0.25">
      <c r="A148" s="621"/>
      <c r="B148" s="483">
        <v>42929</v>
      </c>
      <c r="C148" s="312"/>
      <c r="D148" s="312">
        <v>237</v>
      </c>
      <c r="E148" s="312">
        <v>76</v>
      </c>
      <c r="F148" s="312"/>
      <c r="G148" s="312"/>
      <c r="H148" s="448">
        <f t="shared" si="24"/>
        <v>313</v>
      </c>
      <c r="I148" s="312">
        <v>22</v>
      </c>
      <c r="J148" s="440">
        <v>187</v>
      </c>
      <c r="K148" s="312">
        <v>27</v>
      </c>
      <c r="L148" s="423">
        <v>27</v>
      </c>
    </row>
    <row r="149" spans="1:13" ht="15.75" thickBot="1" x14ac:dyDescent="0.3">
      <c r="A149" s="621"/>
      <c r="B149" s="484">
        <v>42930</v>
      </c>
      <c r="C149" s="316"/>
      <c r="D149" s="316">
        <v>340</v>
      </c>
      <c r="E149" s="316">
        <v>46</v>
      </c>
      <c r="F149" s="316"/>
      <c r="G149" s="316"/>
      <c r="H149" s="449">
        <f t="shared" si="24"/>
        <v>386</v>
      </c>
      <c r="I149" s="316">
        <v>30</v>
      </c>
      <c r="J149" s="441">
        <v>145</v>
      </c>
      <c r="K149" s="316">
        <v>13</v>
      </c>
      <c r="L149" s="425">
        <v>13</v>
      </c>
    </row>
    <row r="150" spans="1:13" ht="15.75" thickTop="1" x14ac:dyDescent="0.25">
      <c r="A150" s="621"/>
      <c r="B150" s="485">
        <v>42933</v>
      </c>
      <c r="C150" s="344"/>
      <c r="D150" s="344">
        <v>398</v>
      </c>
      <c r="E150" s="344">
        <v>88</v>
      </c>
      <c r="F150" s="344"/>
      <c r="G150" s="344"/>
      <c r="H150" s="450">
        <f t="shared" si="24"/>
        <v>486</v>
      </c>
      <c r="I150" s="344">
        <v>35</v>
      </c>
      <c r="J150" s="442">
        <v>158</v>
      </c>
      <c r="K150" s="344">
        <v>19</v>
      </c>
      <c r="L150" s="426">
        <v>19</v>
      </c>
    </row>
    <row r="151" spans="1:13" ht="15" x14ac:dyDescent="0.25">
      <c r="A151" s="621"/>
      <c r="B151" s="483">
        <v>42934</v>
      </c>
      <c r="C151" s="312"/>
      <c r="D151" s="312">
        <v>437</v>
      </c>
      <c r="E151" s="312">
        <v>72</v>
      </c>
      <c r="F151" s="312"/>
      <c r="G151" s="312"/>
      <c r="H151" s="448">
        <f t="shared" si="24"/>
        <v>509</v>
      </c>
      <c r="I151" s="312">
        <v>34</v>
      </c>
      <c r="J151" s="440">
        <v>185</v>
      </c>
      <c r="K151" s="312">
        <v>6</v>
      </c>
      <c r="L151" s="423">
        <v>6</v>
      </c>
    </row>
    <row r="152" spans="1:13" ht="15" x14ac:dyDescent="0.25">
      <c r="A152" s="621"/>
      <c r="B152" s="483">
        <v>42935</v>
      </c>
      <c r="C152" s="312"/>
      <c r="D152" s="312">
        <v>358</v>
      </c>
      <c r="E152" s="312">
        <v>69</v>
      </c>
      <c r="F152" s="312"/>
      <c r="G152" s="312"/>
      <c r="H152" s="448">
        <f>SUM(D152+E152)</f>
        <v>427</v>
      </c>
      <c r="I152" s="312">
        <v>28</v>
      </c>
      <c r="J152" s="440">
        <v>137</v>
      </c>
      <c r="K152" s="312">
        <v>8</v>
      </c>
      <c r="L152" s="423">
        <v>8</v>
      </c>
      <c r="M152" s="314" t="s">
        <v>75</v>
      </c>
    </row>
    <row r="153" spans="1:13" ht="15" x14ac:dyDescent="0.25">
      <c r="A153" s="621"/>
      <c r="B153" s="483">
        <v>42936</v>
      </c>
      <c r="C153" s="312"/>
      <c r="D153" s="312">
        <v>361</v>
      </c>
      <c r="E153" s="312">
        <v>52</v>
      </c>
      <c r="F153" s="312"/>
      <c r="G153" s="312"/>
      <c r="H153" s="448">
        <f t="shared" ref="H153:H160" si="25">SUM(D153+E153)</f>
        <v>413</v>
      </c>
      <c r="I153" s="312">
        <v>30</v>
      </c>
      <c r="J153" s="440">
        <v>132</v>
      </c>
      <c r="K153" s="312">
        <v>11</v>
      </c>
      <c r="L153" s="423">
        <v>11</v>
      </c>
    </row>
    <row r="154" spans="1:13" ht="15.75" thickBot="1" x14ac:dyDescent="0.3">
      <c r="A154" s="621"/>
      <c r="B154" s="484">
        <v>42937</v>
      </c>
      <c r="C154" s="316"/>
      <c r="D154" s="316">
        <v>279</v>
      </c>
      <c r="E154" s="316">
        <v>46</v>
      </c>
      <c r="F154" s="316"/>
      <c r="G154" s="316"/>
      <c r="H154" s="449">
        <f t="shared" si="25"/>
        <v>325</v>
      </c>
      <c r="I154" s="316">
        <v>25</v>
      </c>
      <c r="J154" s="441">
        <v>102</v>
      </c>
      <c r="K154" s="316">
        <v>1</v>
      </c>
      <c r="L154" s="425">
        <v>1</v>
      </c>
    </row>
    <row r="155" spans="1:13" ht="15.75" thickTop="1" x14ac:dyDescent="0.25">
      <c r="A155" s="621"/>
      <c r="B155" s="485">
        <v>42940</v>
      </c>
      <c r="C155" s="344"/>
      <c r="D155" s="344">
        <v>399</v>
      </c>
      <c r="E155" s="344">
        <v>76</v>
      </c>
      <c r="F155" s="344"/>
      <c r="G155" s="344"/>
      <c r="H155" s="450">
        <f t="shared" si="25"/>
        <v>475</v>
      </c>
      <c r="I155" s="344">
        <v>37</v>
      </c>
      <c r="J155" s="442">
        <v>157</v>
      </c>
      <c r="K155" s="344">
        <v>11</v>
      </c>
      <c r="L155" s="426">
        <v>11</v>
      </c>
    </row>
    <row r="156" spans="1:13" ht="15" x14ac:dyDescent="0.25">
      <c r="A156" s="621"/>
      <c r="B156" s="483">
        <v>42941</v>
      </c>
      <c r="C156" s="312"/>
      <c r="D156" s="312">
        <v>411</v>
      </c>
      <c r="E156" s="312">
        <v>77</v>
      </c>
      <c r="F156" s="312"/>
      <c r="G156" s="312"/>
      <c r="H156" s="448">
        <f t="shared" si="25"/>
        <v>488</v>
      </c>
      <c r="I156" s="312">
        <v>38</v>
      </c>
      <c r="J156" s="440">
        <v>178</v>
      </c>
      <c r="K156" s="312">
        <v>13</v>
      </c>
      <c r="L156" s="423">
        <v>13</v>
      </c>
    </row>
    <row r="157" spans="1:13" ht="15" x14ac:dyDescent="0.25">
      <c r="A157" s="621"/>
      <c r="B157" s="483">
        <v>42942</v>
      </c>
      <c r="C157" s="312"/>
      <c r="D157" s="312">
        <v>382</v>
      </c>
      <c r="E157" s="312">
        <v>69</v>
      </c>
      <c r="F157" s="312"/>
      <c r="G157" s="312"/>
      <c r="H157" s="448">
        <f t="shared" si="25"/>
        <v>451</v>
      </c>
      <c r="I157" s="312">
        <v>35</v>
      </c>
      <c r="J157" s="440">
        <v>134</v>
      </c>
      <c r="K157" s="312">
        <v>12</v>
      </c>
      <c r="L157" s="423">
        <v>12</v>
      </c>
      <c r="M157" s="314" t="s">
        <v>71</v>
      </c>
    </row>
    <row r="158" spans="1:13" ht="15" x14ac:dyDescent="0.25">
      <c r="A158" s="621"/>
      <c r="B158" s="483">
        <v>42943</v>
      </c>
      <c r="C158" s="312"/>
      <c r="D158" s="312">
        <v>404</v>
      </c>
      <c r="E158" s="312">
        <v>57</v>
      </c>
      <c r="F158" s="312"/>
      <c r="G158" s="312"/>
      <c r="H158" s="448">
        <f t="shared" si="25"/>
        <v>461</v>
      </c>
      <c r="I158" s="312">
        <v>35</v>
      </c>
      <c r="J158" s="440">
        <v>176</v>
      </c>
      <c r="K158" s="312">
        <v>18</v>
      </c>
      <c r="L158" s="423">
        <v>18</v>
      </c>
    </row>
    <row r="159" spans="1:13" ht="15.75" thickBot="1" x14ac:dyDescent="0.3">
      <c r="A159" s="621"/>
      <c r="B159" s="484">
        <v>42944</v>
      </c>
      <c r="C159" s="316"/>
      <c r="D159" s="316">
        <v>312</v>
      </c>
      <c r="E159" s="316">
        <v>41</v>
      </c>
      <c r="F159" s="316"/>
      <c r="G159" s="316"/>
      <c r="H159" s="449">
        <f t="shared" ref="H159" si="26">SUM(D159+E159)</f>
        <v>353</v>
      </c>
      <c r="I159" s="316">
        <v>29</v>
      </c>
      <c r="J159" s="441">
        <v>99</v>
      </c>
      <c r="K159" s="316">
        <v>5</v>
      </c>
      <c r="L159" s="425">
        <v>5</v>
      </c>
    </row>
    <row r="160" spans="1:13" ht="16.5" thickTop="1" thickBot="1" x14ac:dyDescent="0.3">
      <c r="A160" s="622"/>
      <c r="B160" s="498">
        <v>42947</v>
      </c>
      <c r="C160" s="403"/>
      <c r="D160" s="403">
        <v>346</v>
      </c>
      <c r="E160" s="403">
        <v>58</v>
      </c>
      <c r="F160" s="403"/>
      <c r="G160" s="403"/>
      <c r="H160" s="452">
        <f t="shared" si="25"/>
        <v>404</v>
      </c>
      <c r="I160" s="403">
        <v>34</v>
      </c>
      <c r="J160" s="499">
        <v>106</v>
      </c>
      <c r="K160" s="403">
        <v>7</v>
      </c>
      <c r="L160" s="439">
        <v>7</v>
      </c>
    </row>
    <row r="161" spans="1:13" ht="15" x14ac:dyDescent="0.25">
      <c r="A161" s="618" t="s">
        <v>53</v>
      </c>
      <c r="B161" s="471"/>
      <c r="C161" s="407"/>
      <c r="D161" s="407"/>
      <c r="E161" s="407"/>
      <c r="F161" s="407"/>
      <c r="G161" s="407"/>
      <c r="H161" s="408"/>
      <c r="I161" s="407"/>
      <c r="J161" s="470"/>
      <c r="K161" s="407"/>
      <c r="L161" s="438"/>
    </row>
    <row r="162" spans="1:13" ht="15" x14ac:dyDescent="0.25">
      <c r="A162" s="621"/>
      <c r="B162" s="371">
        <v>42948</v>
      </c>
      <c r="C162" s="312"/>
      <c r="D162" s="312">
        <v>303</v>
      </c>
      <c r="E162" s="312">
        <v>36</v>
      </c>
      <c r="F162" s="312"/>
      <c r="G162" s="312"/>
      <c r="H162" s="448">
        <f t="shared" ref="H162:H166" si="27">SUM(D162+E162)</f>
        <v>339</v>
      </c>
      <c r="I162" s="312">
        <v>26</v>
      </c>
      <c r="J162" s="440">
        <v>88</v>
      </c>
      <c r="K162" s="312">
        <v>7</v>
      </c>
      <c r="L162" s="423">
        <v>7</v>
      </c>
      <c r="M162" s="314" t="s">
        <v>70</v>
      </c>
    </row>
    <row r="163" spans="1:13" ht="15" x14ac:dyDescent="0.25">
      <c r="A163" s="621"/>
      <c r="B163" s="371">
        <v>42949</v>
      </c>
      <c r="C163" s="312"/>
      <c r="D163" s="312">
        <v>315</v>
      </c>
      <c r="E163" s="312">
        <v>47</v>
      </c>
      <c r="F163" s="312"/>
      <c r="G163" s="312"/>
      <c r="H163" s="448">
        <f t="shared" si="27"/>
        <v>362</v>
      </c>
      <c r="I163" s="312">
        <v>28</v>
      </c>
      <c r="J163" s="440">
        <v>107</v>
      </c>
      <c r="K163" s="312">
        <v>14</v>
      </c>
      <c r="L163" s="423">
        <v>14</v>
      </c>
    </row>
    <row r="164" spans="1:13" ht="15" x14ac:dyDescent="0.25">
      <c r="A164" s="621"/>
      <c r="B164" s="371">
        <v>42950</v>
      </c>
      <c r="C164" s="312"/>
      <c r="D164" s="312">
        <v>231</v>
      </c>
      <c r="E164" s="312">
        <v>41</v>
      </c>
      <c r="F164" s="312"/>
      <c r="G164" s="312"/>
      <c r="H164" s="448">
        <f t="shared" si="27"/>
        <v>272</v>
      </c>
      <c r="I164" s="312">
        <v>19</v>
      </c>
      <c r="J164" s="440">
        <v>86</v>
      </c>
      <c r="K164" s="312">
        <v>7</v>
      </c>
      <c r="L164" s="423">
        <v>7</v>
      </c>
    </row>
    <row r="165" spans="1:13" ht="15.75" thickBot="1" x14ac:dyDescent="0.3">
      <c r="A165" s="621"/>
      <c r="B165" s="373">
        <v>42951</v>
      </c>
      <c r="C165" s="316"/>
      <c r="D165" s="316">
        <v>214</v>
      </c>
      <c r="E165" s="316">
        <v>57</v>
      </c>
      <c r="F165" s="316"/>
      <c r="G165" s="316"/>
      <c r="H165" s="449">
        <f t="shared" si="27"/>
        <v>271</v>
      </c>
      <c r="I165" s="316">
        <v>19</v>
      </c>
      <c r="J165" s="441">
        <v>74</v>
      </c>
      <c r="K165" s="316">
        <v>5</v>
      </c>
      <c r="L165" s="425">
        <v>5</v>
      </c>
    </row>
    <row r="166" spans="1:13" ht="15.75" thickTop="1" x14ac:dyDescent="0.25">
      <c r="A166" s="621"/>
      <c r="B166" s="381">
        <v>42954</v>
      </c>
      <c r="C166" s="344"/>
      <c r="D166" s="344">
        <v>284</v>
      </c>
      <c r="E166" s="344">
        <v>66</v>
      </c>
      <c r="F166" s="344"/>
      <c r="G166" s="344"/>
      <c r="H166" s="450">
        <f t="shared" si="27"/>
        <v>350</v>
      </c>
      <c r="I166" s="344">
        <v>25</v>
      </c>
      <c r="J166" s="442">
        <v>106</v>
      </c>
      <c r="K166" s="344">
        <v>5</v>
      </c>
      <c r="L166" s="426">
        <v>5</v>
      </c>
    </row>
    <row r="167" spans="1:13" ht="15" x14ac:dyDescent="0.25">
      <c r="A167" s="621"/>
      <c r="B167" s="371">
        <v>42955</v>
      </c>
      <c r="C167" s="312"/>
      <c r="D167" s="312">
        <v>340</v>
      </c>
      <c r="E167" s="312">
        <v>32</v>
      </c>
      <c r="F167" s="312"/>
      <c r="G167" s="312"/>
      <c r="H167" s="448">
        <f t="shared" ref="H167:H168" si="28">SUM(D167+E167)</f>
        <v>372</v>
      </c>
      <c r="I167" s="312">
        <v>27</v>
      </c>
      <c r="J167" s="440">
        <v>137</v>
      </c>
      <c r="K167" s="312">
        <v>11</v>
      </c>
      <c r="L167" s="423">
        <v>11</v>
      </c>
    </row>
    <row r="168" spans="1:13" ht="15" x14ac:dyDescent="0.25">
      <c r="A168" s="621"/>
      <c r="B168" s="371">
        <v>42956</v>
      </c>
      <c r="C168" s="312"/>
      <c r="D168" s="312">
        <v>313</v>
      </c>
      <c r="E168" s="312">
        <v>58</v>
      </c>
      <c r="F168" s="312"/>
      <c r="G168" s="312"/>
      <c r="H168" s="448">
        <f t="shared" si="28"/>
        <v>371</v>
      </c>
      <c r="I168" s="312">
        <v>27</v>
      </c>
      <c r="J168" s="440">
        <v>112</v>
      </c>
      <c r="K168" s="312">
        <v>11</v>
      </c>
      <c r="L168" s="423">
        <v>11</v>
      </c>
      <c r="M168" s="314" t="s">
        <v>70</v>
      </c>
    </row>
    <row r="169" spans="1:13" ht="15" x14ac:dyDescent="0.25">
      <c r="A169" s="621"/>
      <c r="B169" s="371">
        <v>42957</v>
      </c>
      <c r="C169" s="312"/>
      <c r="D169" s="312">
        <v>223</v>
      </c>
      <c r="E169" s="312">
        <v>43</v>
      </c>
      <c r="F169" s="312"/>
      <c r="G169" s="312"/>
      <c r="H169" s="448">
        <f>SUM(D169+E169)</f>
        <v>266</v>
      </c>
      <c r="I169" s="312">
        <v>19</v>
      </c>
      <c r="J169" s="440">
        <v>107</v>
      </c>
      <c r="K169" s="312">
        <v>0</v>
      </c>
      <c r="L169" s="423">
        <v>0</v>
      </c>
    </row>
    <row r="170" spans="1:13" ht="15.75" thickBot="1" x14ac:dyDescent="0.3">
      <c r="A170" s="621"/>
      <c r="B170" s="373">
        <v>42958</v>
      </c>
      <c r="C170" s="316"/>
      <c r="D170" s="316">
        <v>221</v>
      </c>
      <c r="E170" s="316">
        <v>33</v>
      </c>
      <c r="F170" s="316"/>
      <c r="G170" s="316"/>
      <c r="H170" s="449">
        <f>SUM(D170+E170)</f>
        <v>254</v>
      </c>
      <c r="I170" s="316">
        <v>18</v>
      </c>
      <c r="J170" s="441">
        <v>69</v>
      </c>
      <c r="K170" s="316">
        <v>1</v>
      </c>
      <c r="L170" s="425">
        <v>1</v>
      </c>
    </row>
    <row r="171" spans="1:13" ht="15.75" thickTop="1" x14ac:dyDescent="0.25">
      <c r="A171" s="621"/>
      <c r="B171" s="381">
        <v>42961</v>
      </c>
      <c r="C171" s="344"/>
      <c r="D171" s="344">
        <v>261</v>
      </c>
      <c r="E171" s="344">
        <v>52</v>
      </c>
      <c r="F171" s="344"/>
      <c r="G171" s="344"/>
      <c r="H171" s="450">
        <f t="shared" ref="H171:H175" si="29">SUM(D171+E171)</f>
        <v>313</v>
      </c>
      <c r="I171" s="344">
        <v>24</v>
      </c>
      <c r="J171" s="442">
        <v>94</v>
      </c>
      <c r="K171" s="344">
        <v>11</v>
      </c>
      <c r="L171" s="426">
        <v>11</v>
      </c>
    </row>
    <row r="172" spans="1:13" ht="15" x14ac:dyDescent="0.25">
      <c r="A172" s="621"/>
      <c r="B172" s="371">
        <v>42962</v>
      </c>
      <c r="C172" s="312"/>
      <c r="D172" s="312">
        <v>313</v>
      </c>
      <c r="E172" s="312">
        <v>64</v>
      </c>
      <c r="F172" s="312"/>
      <c r="G172" s="312"/>
      <c r="H172" s="448">
        <f t="shared" si="29"/>
        <v>377</v>
      </c>
      <c r="I172" s="312">
        <v>29</v>
      </c>
      <c r="J172" s="440">
        <v>88</v>
      </c>
      <c r="K172" s="312">
        <v>8</v>
      </c>
      <c r="L172" s="423">
        <v>8</v>
      </c>
    </row>
    <row r="173" spans="1:13" ht="15" x14ac:dyDescent="0.25">
      <c r="A173" s="621"/>
      <c r="B173" s="371">
        <v>42963</v>
      </c>
      <c r="C173" s="312"/>
      <c r="D173" s="312">
        <v>316</v>
      </c>
      <c r="E173" s="312">
        <v>59</v>
      </c>
      <c r="F173" s="312"/>
      <c r="G173" s="312"/>
      <c r="H173" s="448">
        <f t="shared" si="29"/>
        <v>375</v>
      </c>
      <c r="I173" s="312">
        <v>29</v>
      </c>
      <c r="J173" s="440">
        <v>90</v>
      </c>
      <c r="K173" s="312">
        <v>5</v>
      </c>
      <c r="L173" s="423">
        <v>5</v>
      </c>
      <c r="M173" s="314" t="s">
        <v>71</v>
      </c>
    </row>
    <row r="174" spans="1:13" ht="15" x14ac:dyDescent="0.25">
      <c r="A174" s="621"/>
      <c r="B174" s="371">
        <v>42964</v>
      </c>
      <c r="C174" s="312"/>
      <c r="D174" s="312">
        <v>298</v>
      </c>
      <c r="E174" s="312">
        <v>55</v>
      </c>
      <c r="F174" s="312"/>
      <c r="G174" s="312"/>
      <c r="H174" s="448">
        <f t="shared" si="29"/>
        <v>353</v>
      </c>
      <c r="I174" s="312">
        <v>29</v>
      </c>
      <c r="J174" s="440">
        <v>97</v>
      </c>
      <c r="K174" s="312">
        <v>17</v>
      </c>
      <c r="L174" s="423">
        <v>17</v>
      </c>
    </row>
    <row r="175" spans="1:13" ht="15.75" thickBot="1" x14ac:dyDescent="0.3">
      <c r="A175" s="621"/>
      <c r="B175" s="373">
        <v>42965</v>
      </c>
      <c r="C175" s="316"/>
      <c r="D175" s="316">
        <v>289</v>
      </c>
      <c r="E175" s="316">
        <v>38</v>
      </c>
      <c r="F175" s="316"/>
      <c r="G175" s="316"/>
      <c r="H175" s="449">
        <f t="shared" si="29"/>
        <v>327</v>
      </c>
      <c r="I175" s="316">
        <v>27</v>
      </c>
      <c r="J175" s="441">
        <v>95</v>
      </c>
      <c r="K175" s="316">
        <v>13</v>
      </c>
      <c r="L175" s="425">
        <v>13</v>
      </c>
    </row>
    <row r="176" spans="1:13" ht="15.75" thickTop="1" x14ac:dyDescent="0.25">
      <c r="A176" s="621"/>
      <c r="B176" s="381">
        <v>42968</v>
      </c>
      <c r="C176" s="344"/>
      <c r="D176" s="344">
        <v>311</v>
      </c>
      <c r="E176" s="344">
        <v>73</v>
      </c>
      <c r="F176" s="344"/>
      <c r="G176" s="344"/>
      <c r="H176" s="450">
        <f>SUM(D176+E176)</f>
        <v>384</v>
      </c>
      <c r="I176" s="344">
        <v>30</v>
      </c>
      <c r="J176" s="442">
        <v>104</v>
      </c>
      <c r="K176" s="344">
        <v>4</v>
      </c>
      <c r="L176" s="426">
        <v>4</v>
      </c>
    </row>
    <row r="177" spans="1:13" ht="15" x14ac:dyDescent="0.25">
      <c r="A177" s="621"/>
      <c r="B177" s="371">
        <v>42969</v>
      </c>
      <c r="C177" s="312"/>
      <c r="D177" s="312">
        <v>326</v>
      </c>
      <c r="E177" s="312">
        <v>51</v>
      </c>
      <c r="F177" s="312"/>
      <c r="G177" s="312"/>
      <c r="H177" s="448">
        <f t="shared" ref="H177:H184" si="30">SUM(D177+E177)</f>
        <v>377</v>
      </c>
      <c r="I177" s="312">
        <v>27</v>
      </c>
      <c r="J177" s="440">
        <v>96</v>
      </c>
      <c r="K177" s="312">
        <v>10</v>
      </c>
      <c r="L177" s="423">
        <v>10</v>
      </c>
    </row>
    <row r="178" spans="1:13" ht="15" x14ac:dyDescent="0.25">
      <c r="A178" s="621"/>
      <c r="B178" s="371">
        <v>42970</v>
      </c>
      <c r="C178" s="312"/>
      <c r="D178" s="312">
        <v>307</v>
      </c>
      <c r="E178" s="312">
        <v>47</v>
      </c>
      <c r="F178" s="312"/>
      <c r="G178" s="312"/>
      <c r="H178" s="448">
        <f t="shared" si="30"/>
        <v>354</v>
      </c>
      <c r="I178" s="312">
        <v>27</v>
      </c>
      <c r="J178" s="440">
        <v>89</v>
      </c>
      <c r="K178" s="312">
        <v>9</v>
      </c>
      <c r="L178" s="423">
        <v>9</v>
      </c>
      <c r="M178" s="314" t="s">
        <v>75</v>
      </c>
    </row>
    <row r="179" spans="1:13" ht="15" x14ac:dyDescent="0.25">
      <c r="A179" s="621"/>
      <c r="B179" s="371">
        <v>42971</v>
      </c>
      <c r="C179" s="312"/>
      <c r="D179" s="312">
        <v>342</v>
      </c>
      <c r="E179" s="312">
        <v>40</v>
      </c>
      <c r="F179" s="312"/>
      <c r="G179" s="312"/>
      <c r="H179" s="448">
        <f t="shared" si="30"/>
        <v>382</v>
      </c>
      <c r="I179" s="312">
        <v>29</v>
      </c>
      <c r="J179" s="440">
        <v>125</v>
      </c>
      <c r="K179" s="312">
        <v>20</v>
      </c>
      <c r="L179" s="423">
        <v>20</v>
      </c>
    </row>
    <row r="180" spans="1:13" ht="15.75" thickBot="1" x14ac:dyDescent="0.3">
      <c r="A180" s="621"/>
      <c r="B180" s="373">
        <v>42972</v>
      </c>
      <c r="C180" s="316"/>
      <c r="D180" s="316">
        <v>258</v>
      </c>
      <c r="E180" s="316">
        <v>40</v>
      </c>
      <c r="F180" s="316"/>
      <c r="G180" s="316"/>
      <c r="H180" s="449">
        <f t="shared" si="30"/>
        <v>298</v>
      </c>
      <c r="I180" s="316">
        <v>25</v>
      </c>
      <c r="J180" s="441">
        <v>77</v>
      </c>
      <c r="K180" s="316">
        <v>6</v>
      </c>
      <c r="L180" s="425">
        <v>6</v>
      </c>
    </row>
    <row r="181" spans="1:13" ht="15.75" thickTop="1" x14ac:dyDescent="0.25">
      <c r="A181" s="621"/>
      <c r="B181" s="370">
        <v>42975</v>
      </c>
      <c r="C181" s="313"/>
      <c r="D181" s="313">
        <v>246</v>
      </c>
      <c r="E181" s="313">
        <v>58</v>
      </c>
      <c r="F181" s="313"/>
      <c r="G181" s="313"/>
      <c r="H181" s="453">
        <f t="shared" si="30"/>
        <v>304</v>
      </c>
      <c r="I181" s="313">
        <v>38</v>
      </c>
      <c r="J181" s="462">
        <v>96</v>
      </c>
      <c r="K181" s="313">
        <v>1</v>
      </c>
      <c r="L181" s="422">
        <v>1</v>
      </c>
    </row>
    <row r="182" spans="1:13" ht="15" x14ac:dyDescent="0.25">
      <c r="A182" s="621"/>
      <c r="B182" s="478">
        <v>42976</v>
      </c>
      <c r="C182" s="479"/>
      <c r="D182" s="479"/>
      <c r="E182" s="479"/>
      <c r="F182" s="479"/>
      <c r="G182" s="479"/>
      <c r="H182" s="480"/>
      <c r="I182" s="479"/>
      <c r="J182" s="481"/>
      <c r="K182" s="479"/>
      <c r="L182" s="482"/>
    </row>
    <row r="183" spans="1:13" ht="15" x14ac:dyDescent="0.25">
      <c r="A183" s="621"/>
      <c r="B183" s="371">
        <v>42977</v>
      </c>
      <c r="C183" s="312"/>
      <c r="D183" s="312">
        <v>303</v>
      </c>
      <c r="E183" s="312">
        <v>44</v>
      </c>
      <c r="F183" s="312"/>
      <c r="G183" s="312"/>
      <c r="H183" s="448">
        <f t="shared" si="30"/>
        <v>347</v>
      </c>
      <c r="I183" s="312">
        <v>32</v>
      </c>
      <c r="J183" s="440">
        <v>105</v>
      </c>
      <c r="K183" s="312">
        <v>19</v>
      </c>
      <c r="L183" s="423">
        <v>19</v>
      </c>
      <c r="M183" s="314" t="s">
        <v>77</v>
      </c>
    </row>
    <row r="184" spans="1:13" ht="15.75" thickBot="1" x14ac:dyDescent="0.3">
      <c r="A184" s="622"/>
      <c r="B184" s="374">
        <v>42978</v>
      </c>
      <c r="C184" s="334"/>
      <c r="D184" s="334">
        <v>271</v>
      </c>
      <c r="E184" s="334">
        <v>39</v>
      </c>
      <c r="F184" s="334"/>
      <c r="G184" s="334"/>
      <c r="H184" s="451">
        <f t="shared" si="30"/>
        <v>310</v>
      </c>
      <c r="I184" s="334">
        <v>26</v>
      </c>
      <c r="J184" s="443">
        <v>90</v>
      </c>
      <c r="K184" s="334">
        <v>5</v>
      </c>
      <c r="L184" s="432">
        <v>5</v>
      </c>
    </row>
    <row r="185" spans="1:13" ht="15" x14ac:dyDescent="0.25">
      <c r="A185" s="623" t="s">
        <v>58</v>
      </c>
      <c r="B185" s="500"/>
      <c r="C185" s="407"/>
      <c r="D185" s="407"/>
      <c r="E185" s="407"/>
      <c r="F185" s="407"/>
      <c r="G185" s="407"/>
      <c r="H185" s="408"/>
      <c r="I185" s="407"/>
      <c r="J185" s="470"/>
      <c r="K185" s="407"/>
      <c r="L185" s="438"/>
    </row>
    <row r="186" spans="1:13" ht="15.75" thickBot="1" x14ac:dyDescent="0.3">
      <c r="A186" s="619"/>
      <c r="B186" s="501">
        <v>42979</v>
      </c>
      <c r="C186" s="464"/>
      <c r="D186" s="464"/>
      <c r="E186" s="464"/>
      <c r="F186" s="464"/>
      <c r="G186" s="464"/>
      <c r="H186" s="465"/>
      <c r="I186" s="464"/>
      <c r="J186" s="466"/>
      <c r="K186" s="464"/>
      <c r="L186" s="469"/>
    </row>
    <row r="187" spans="1:13" ht="15.75" thickTop="1" x14ac:dyDescent="0.25">
      <c r="A187" s="619"/>
      <c r="B187" s="485">
        <v>42982</v>
      </c>
      <c r="C187" s="344"/>
      <c r="D187" s="344">
        <v>417</v>
      </c>
      <c r="E187" s="344">
        <v>94</v>
      </c>
      <c r="F187" s="344"/>
      <c r="G187" s="344"/>
      <c r="H187" s="450">
        <f t="shared" ref="H187:H192" si="31">SUM(D187+E187)</f>
        <v>511</v>
      </c>
      <c r="I187" s="344">
        <v>39</v>
      </c>
      <c r="J187" s="442">
        <v>61</v>
      </c>
      <c r="K187" s="344">
        <v>24</v>
      </c>
      <c r="L187" s="426">
        <v>24</v>
      </c>
    </row>
    <row r="188" spans="1:13" ht="15" x14ac:dyDescent="0.25">
      <c r="A188" s="619"/>
      <c r="B188" s="483">
        <v>42983</v>
      </c>
      <c r="C188" s="312"/>
      <c r="D188" s="312">
        <v>630</v>
      </c>
      <c r="E188" s="312">
        <v>96</v>
      </c>
      <c r="F188" s="312"/>
      <c r="G188" s="312"/>
      <c r="H188" s="448">
        <f t="shared" si="31"/>
        <v>726</v>
      </c>
      <c r="I188" s="312">
        <v>61</v>
      </c>
      <c r="J188" s="440">
        <v>312</v>
      </c>
      <c r="K188" s="312">
        <v>198</v>
      </c>
      <c r="L188" s="423">
        <v>0</v>
      </c>
    </row>
    <row r="189" spans="1:13" ht="15" x14ac:dyDescent="0.25">
      <c r="A189" s="619"/>
      <c r="B189" s="483">
        <v>42984</v>
      </c>
      <c r="C189" s="312"/>
      <c r="D189" s="312">
        <v>558</v>
      </c>
      <c r="E189" s="312">
        <v>109</v>
      </c>
      <c r="F189" s="312"/>
      <c r="G189" s="312"/>
      <c r="H189" s="448">
        <f t="shared" si="31"/>
        <v>667</v>
      </c>
      <c r="I189" s="312">
        <v>56</v>
      </c>
      <c r="J189" s="440">
        <v>166</v>
      </c>
      <c r="K189" s="312">
        <v>140</v>
      </c>
      <c r="L189" s="423">
        <v>0</v>
      </c>
      <c r="M189" s="314" t="s">
        <v>82</v>
      </c>
    </row>
    <row r="190" spans="1:13" ht="15" x14ac:dyDescent="0.25">
      <c r="A190" s="619"/>
      <c r="B190" s="483">
        <v>42985</v>
      </c>
      <c r="C190" s="312"/>
      <c r="D190" s="312">
        <v>475</v>
      </c>
      <c r="E190" s="312">
        <v>135</v>
      </c>
      <c r="F190" s="312"/>
      <c r="G190" s="312"/>
      <c r="H190" s="448">
        <f t="shared" si="31"/>
        <v>610</v>
      </c>
      <c r="I190" s="312">
        <v>55</v>
      </c>
      <c r="J190" s="440">
        <v>119</v>
      </c>
      <c r="K190" s="312">
        <v>148</v>
      </c>
      <c r="L190" s="423">
        <v>0</v>
      </c>
    </row>
    <row r="191" spans="1:13" ht="15.75" thickBot="1" x14ac:dyDescent="0.3">
      <c r="A191" s="619"/>
      <c r="B191" s="484">
        <v>42986</v>
      </c>
      <c r="C191" s="316"/>
      <c r="D191" s="316">
        <v>719</v>
      </c>
      <c r="E191" s="316">
        <v>183</v>
      </c>
      <c r="F191" s="316"/>
      <c r="G191" s="316"/>
      <c r="H191" s="449">
        <f t="shared" si="31"/>
        <v>902</v>
      </c>
      <c r="I191" s="316">
        <v>90</v>
      </c>
      <c r="J191" s="441">
        <v>194</v>
      </c>
      <c r="K191" s="316">
        <v>31</v>
      </c>
      <c r="L191" s="425">
        <v>31</v>
      </c>
    </row>
    <row r="192" spans="1:13" ht="15.75" thickTop="1" x14ac:dyDescent="0.25">
      <c r="A192" s="619"/>
      <c r="B192" s="485">
        <v>42989</v>
      </c>
      <c r="C192" s="344"/>
      <c r="D192" s="344">
        <v>420</v>
      </c>
      <c r="E192" s="344">
        <v>144</v>
      </c>
      <c r="F192" s="344"/>
      <c r="G192" s="344"/>
      <c r="H192" s="450">
        <f t="shared" si="31"/>
        <v>564</v>
      </c>
      <c r="I192" s="344">
        <v>63</v>
      </c>
      <c r="J192" s="442">
        <v>176</v>
      </c>
      <c r="K192" s="344">
        <v>204</v>
      </c>
      <c r="L192" s="426">
        <v>0</v>
      </c>
    </row>
    <row r="193" spans="1:13" ht="15" x14ac:dyDescent="0.25">
      <c r="A193" s="619"/>
      <c r="B193" s="483">
        <v>42990</v>
      </c>
      <c r="C193" s="312"/>
      <c r="D193" s="312">
        <v>440</v>
      </c>
      <c r="E193" s="312">
        <v>149</v>
      </c>
      <c r="F193" s="312"/>
      <c r="G193" s="312"/>
      <c r="H193" s="448">
        <f>SUM(D193+E193)</f>
        <v>589</v>
      </c>
      <c r="I193" s="312">
        <v>65</v>
      </c>
      <c r="J193" s="440">
        <v>162</v>
      </c>
      <c r="K193" s="312">
        <v>243</v>
      </c>
      <c r="L193" s="423">
        <v>0</v>
      </c>
    </row>
    <row r="194" spans="1:13" ht="15" x14ac:dyDescent="0.25">
      <c r="A194" s="619"/>
      <c r="B194" s="483">
        <v>42991</v>
      </c>
      <c r="C194" s="312"/>
      <c r="D194" s="312">
        <v>399</v>
      </c>
      <c r="E194" s="312">
        <v>121</v>
      </c>
      <c r="F194" s="312"/>
      <c r="G194" s="312"/>
      <c r="H194" s="448">
        <f>SUM(D194+E194)</f>
        <v>520</v>
      </c>
      <c r="I194" s="312">
        <v>58</v>
      </c>
      <c r="J194" s="440">
        <v>177</v>
      </c>
      <c r="K194" s="312">
        <v>174</v>
      </c>
      <c r="L194" s="423">
        <v>0</v>
      </c>
      <c r="M194" s="314" t="s">
        <v>83</v>
      </c>
    </row>
    <row r="195" spans="1:13" ht="15" x14ac:dyDescent="0.25">
      <c r="A195" s="619"/>
      <c r="B195" s="483">
        <v>42992</v>
      </c>
      <c r="C195" s="312"/>
      <c r="D195" s="312">
        <v>286</v>
      </c>
      <c r="E195" s="312">
        <v>88</v>
      </c>
      <c r="F195" s="312"/>
      <c r="G195" s="312"/>
      <c r="H195" s="448">
        <f t="shared" ref="H195:H199" si="32">SUM(D195+E195)</f>
        <v>374</v>
      </c>
      <c r="I195" s="312">
        <v>47</v>
      </c>
      <c r="J195" s="440">
        <v>124</v>
      </c>
      <c r="K195" s="312">
        <v>37</v>
      </c>
      <c r="L195" s="423">
        <v>37</v>
      </c>
    </row>
    <row r="196" spans="1:13" ht="15.75" thickBot="1" x14ac:dyDescent="0.3">
      <c r="A196" s="619"/>
      <c r="B196" s="501">
        <v>42993</v>
      </c>
      <c r="C196" s="464"/>
      <c r="D196" s="464"/>
      <c r="E196" s="464"/>
      <c r="F196" s="464"/>
      <c r="G196" s="464"/>
      <c r="H196" s="465"/>
      <c r="I196" s="464"/>
      <c r="J196" s="466"/>
      <c r="K196" s="464"/>
      <c r="L196" s="469"/>
    </row>
    <row r="197" spans="1:13" ht="15.75" thickTop="1" x14ac:dyDescent="0.25">
      <c r="A197" s="619"/>
      <c r="B197" s="485">
        <v>42996</v>
      </c>
      <c r="C197" s="344"/>
      <c r="D197" s="344">
        <v>514</v>
      </c>
      <c r="E197" s="344">
        <v>128</v>
      </c>
      <c r="F197" s="344"/>
      <c r="G197" s="344"/>
      <c r="H197" s="450">
        <f t="shared" si="32"/>
        <v>642</v>
      </c>
      <c r="I197" s="344">
        <v>58</v>
      </c>
      <c r="J197" s="442">
        <v>211</v>
      </c>
      <c r="K197" s="344">
        <v>72</v>
      </c>
      <c r="L197" s="426">
        <v>0</v>
      </c>
    </row>
    <row r="198" spans="1:13" ht="15" x14ac:dyDescent="0.25">
      <c r="A198" s="619"/>
      <c r="B198" s="483">
        <v>42997</v>
      </c>
      <c r="C198" s="312"/>
      <c r="D198" s="312">
        <v>453</v>
      </c>
      <c r="E198" s="312">
        <v>118</v>
      </c>
      <c r="F198" s="312"/>
      <c r="G198" s="312"/>
      <c r="H198" s="448">
        <f t="shared" si="32"/>
        <v>571</v>
      </c>
      <c r="I198" s="312">
        <v>52</v>
      </c>
      <c r="J198" s="440">
        <v>180</v>
      </c>
      <c r="K198" s="312">
        <v>45</v>
      </c>
      <c r="L198" s="423">
        <v>0</v>
      </c>
    </row>
    <row r="199" spans="1:13" ht="15" x14ac:dyDescent="0.25">
      <c r="A199" s="619"/>
      <c r="B199" s="483">
        <v>42998</v>
      </c>
      <c r="C199" s="312"/>
      <c r="D199" s="312">
        <v>435</v>
      </c>
      <c r="E199" s="312">
        <v>109</v>
      </c>
      <c r="F199" s="312"/>
      <c r="G199" s="312"/>
      <c r="H199" s="448">
        <f t="shared" si="32"/>
        <v>544</v>
      </c>
      <c r="I199" s="312">
        <v>49</v>
      </c>
      <c r="J199" s="440">
        <v>174</v>
      </c>
      <c r="K199" s="312">
        <v>90</v>
      </c>
      <c r="L199" s="423">
        <v>0</v>
      </c>
      <c r="M199" s="314" t="s">
        <v>84</v>
      </c>
    </row>
    <row r="200" spans="1:13" ht="15" x14ac:dyDescent="0.25">
      <c r="A200" s="619"/>
      <c r="B200" s="483">
        <v>42999</v>
      </c>
      <c r="C200" s="312"/>
      <c r="D200" s="312">
        <v>380</v>
      </c>
      <c r="E200" s="312">
        <v>78</v>
      </c>
      <c r="F200" s="312"/>
      <c r="G200" s="312"/>
      <c r="H200" s="448">
        <f>SUM(D200+E200)</f>
        <v>458</v>
      </c>
      <c r="I200" s="312">
        <v>42</v>
      </c>
      <c r="J200" s="440">
        <v>131</v>
      </c>
      <c r="K200" s="312">
        <v>32</v>
      </c>
      <c r="L200" s="423">
        <v>32</v>
      </c>
    </row>
    <row r="201" spans="1:13" ht="15.75" thickBot="1" x14ac:dyDescent="0.3">
      <c r="A201" s="619"/>
      <c r="B201" s="484">
        <v>43000</v>
      </c>
      <c r="C201" s="316"/>
      <c r="D201" s="316">
        <v>330</v>
      </c>
      <c r="E201" s="316">
        <v>75</v>
      </c>
      <c r="F201" s="316"/>
      <c r="G201" s="316"/>
      <c r="H201" s="449">
        <f t="shared" ref="H201:H204" si="33">SUM(D201+E201)</f>
        <v>405</v>
      </c>
      <c r="I201" s="316">
        <v>37</v>
      </c>
      <c r="J201" s="441">
        <v>119</v>
      </c>
      <c r="K201" s="316">
        <v>14</v>
      </c>
      <c r="L201" s="425">
        <v>14</v>
      </c>
    </row>
    <row r="202" spans="1:13" ht="15.75" thickTop="1" x14ac:dyDescent="0.25">
      <c r="A202" s="619"/>
      <c r="B202" s="485">
        <v>43003</v>
      </c>
      <c r="C202" s="344"/>
      <c r="D202" s="344">
        <v>354</v>
      </c>
      <c r="E202" s="344">
        <v>131</v>
      </c>
      <c r="F202" s="344"/>
      <c r="G202" s="344"/>
      <c r="H202" s="450">
        <f t="shared" si="33"/>
        <v>485</v>
      </c>
      <c r="I202" s="344">
        <v>44</v>
      </c>
      <c r="J202" s="442"/>
      <c r="K202" s="344">
        <v>18</v>
      </c>
      <c r="L202" s="426">
        <v>18</v>
      </c>
    </row>
    <row r="203" spans="1:13" ht="15" x14ac:dyDescent="0.25">
      <c r="A203" s="619"/>
      <c r="B203" s="483">
        <v>43004</v>
      </c>
      <c r="C203" s="312"/>
      <c r="D203" s="312">
        <v>312</v>
      </c>
      <c r="E203" s="312">
        <v>71</v>
      </c>
      <c r="F203" s="312"/>
      <c r="G203" s="312"/>
      <c r="H203" s="448">
        <f t="shared" si="33"/>
        <v>383</v>
      </c>
      <c r="I203" s="312">
        <v>35</v>
      </c>
      <c r="J203" s="440"/>
      <c r="K203" s="312">
        <v>31</v>
      </c>
      <c r="L203" s="423">
        <v>31</v>
      </c>
    </row>
    <row r="204" spans="1:13" ht="15" x14ac:dyDescent="0.25">
      <c r="A204" s="619"/>
      <c r="B204" s="483">
        <v>43005</v>
      </c>
      <c r="C204" s="312"/>
      <c r="D204" s="312">
        <v>319</v>
      </c>
      <c r="E204" s="312">
        <v>74</v>
      </c>
      <c r="F204" s="312"/>
      <c r="G204" s="312"/>
      <c r="H204" s="448">
        <f t="shared" si="33"/>
        <v>393</v>
      </c>
      <c r="I204" s="312">
        <v>33</v>
      </c>
      <c r="J204" s="440"/>
      <c r="K204" s="312">
        <v>38</v>
      </c>
      <c r="L204" s="423">
        <v>38</v>
      </c>
      <c r="M204" s="314" t="s">
        <v>85</v>
      </c>
    </row>
    <row r="205" spans="1:13" ht="15" x14ac:dyDescent="0.25">
      <c r="A205" s="619"/>
      <c r="B205" s="483">
        <v>43006</v>
      </c>
      <c r="C205" s="312"/>
      <c r="D205" s="312">
        <v>342</v>
      </c>
      <c r="E205" s="312">
        <v>75</v>
      </c>
      <c r="F205" s="312"/>
      <c r="G205" s="312"/>
      <c r="H205" s="448">
        <f t="shared" ref="H205:H206" si="34">SUM(D205+E205)</f>
        <v>417</v>
      </c>
      <c r="I205" s="312">
        <v>38</v>
      </c>
      <c r="J205" s="440"/>
      <c r="K205" s="312">
        <v>26</v>
      </c>
      <c r="L205" s="423">
        <v>26</v>
      </c>
    </row>
    <row r="206" spans="1:13" ht="15.75" thickBot="1" x14ac:dyDescent="0.3">
      <c r="A206" s="620"/>
      <c r="B206" s="502">
        <v>43007</v>
      </c>
      <c r="C206" s="334"/>
      <c r="D206" s="334">
        <v>296</v>
      </c>
      <c r="E206" s="334">
        <v>55</v>
      </c>
      <c r="F206" s="334"/>
      <c r="G206" s="334"/>
      <c r="H206" s="451">
        <f t="shared" si="34"/>
        <v>351</v>
      </c>
      <c r="I206" s="334">
        <v>29</v>
      </c>
      <c r="J206" s="443"/>
      <c r="K206" s="334">
        <v>14</v>
      </c>
      <c r="L206" s="432">
        <v>14</v>
      </c>
    </row>
    <row r="207" spans="1:13" ht="15" x14ac:dyDescent="0.25">
      <c r="A207" s="618" t="s">
        <v>59</v>
      </c>
      <c r="B207" s="500"/>
      <c r="C207" s="407"/>
      <c r="D207" s="407"/>
      <c r="E207" s="407"/>
      <c r="F207" s="407"/>
      <c r="G207" s="407"/>
      <c r="H207" s="408"/>
      <c r="I207" s="407"/>
      <c r="J207" s="470"/>
      <c r="K207" s="407"/>
      <c r="L207" s="438"/>
    </row>
    <row r="208" spans="1:13" ht="15" x14ac:dyDescent="0.25">
      <c r="A208" s="621"/>
      <c r="B208" s="503">
        <v>43010</v>
      </c>
      <c r="C208" s="313"/>
      <c r="D208" s="313">
        <v>313</v>
      </c>
      <c r="E208" s="313">
        <v>114</v>
      </c>
      <c r="F208" s="313"/>
      <c r="G208" s="313"/>
      <c r="H208" s="453">
        <f t="shared" ref="H208:H213" si="35">SUM(D208+E208)</f>
        <v>427</v>
      </c>
      <c r="I208" s="313">
        <v>36</v>
      </c>
      <c r="J208" s="462"/>
      <c r="K208" s="313">
        <v>18</v>
      </c>
      <c r="L208" s="422">
        <v>18</v>
      </c>
    </row>
    <row r="209" spans="1:13" ht="15" x14ac:dyDescent="0.25">
      <c r="A209" s="621"/>
      <c r="B209" s="483">
        <v>43011</v>
      </c>
      <c r="C209" s="312"/>
      <c r="D209" s="312">
        <v>303</v>
      </c>
      <c r="E209" s="312">
        <v>80</v>
      </c>
      <c r="F209" s="312"/>
      <c r="G209" s="312"/>
      <c r="H209" s="448">
        <f t="shared" si="35"/>
        <v>383</v>
      </c>
      <c r="I209" s="312">
        <v>38</v>
      </c>
      <c r="J209" s="440"/>
      <c r="K209" s="312">
        <v>38</v>
      </c>
      <c r="L209" s="423">
        <v>38</v>
      </c>
    </row>
    <row r="210" spans="1:13" ht="15" x14ac:dyDescent="0.25">
      <c r="A210" s="621"/>
      <c r="B210" s="483">
        <v>43012</v>
      </c>
      <c r="C210" s="312"/>
      <c r="D210" s="312">
        <v>357</v>
      </c>
      <c r="E210" s="312">
        <v>89</v>
      </c>
      <c r="F210" s="312"/>
      <c r="G210" s="312"/>
      <c r="H210" s="448">
        <f t="shared" si="35"/>
        <v>446</v>
      </c>
      <c r="I210" s="312">
        <v>37</v>
      </c>
      <c r="J210" s="440"/>
      <c r="K210" s="312">
        <v>37</v>
      </c>
      <c r="L210" s="423">
        <v>37</v>
      </c>
      <c r="M210" s="314" t="s">
        <v>72</v>
      </c>
    </row>
    <row r="211" spans="1:13" ht="15" x14ac:dyDescent="0.25">
      <c r="A211" s="621"/>
      <c r="B211" s="483">
        <v>43013</v>
      </c>
      <c r="C211" s="312"/>
      <c r="D211" s="312">
        <v>294</v>
      </c>
      <c r="E211" s="312">
        <v>68</v>
      </c>
      <c r="F211" s="312"/>
      <c r="G211" s="312"/>
      <c r="H211" s="448">
        <f t="shared" si="35"/>
        <v>362</v>
      </c>
      <c r="I211" s="312">
        <v>36</v>
      </c>
      <c r="J211" s="440"/>
      <c r="K211" s="312">
        <v>19</v>
      </c>
      <c r="L211" s="423">
        <v>19</v>
      </c>
    </row>
    <row r="212" spans="1:13" ht="15.75" thickBot="1" x14ac:dyDescent="0.3">
      <c r="A212" s="621"/>
      <c r="B212" s="484">
        <v>43014</v>
      </c>
      <c r="C212" s="316"/>
      <c r="D212" s="316">
        <v>252</v>
      </c>
      <c r="E212" s="316">
        <v>68</v>
      </c>
      <c r="F212" s="316"/>
      <c r="G212" s="316"/>
      <c r="H212" s="449">
        <f t="shared" si="35"/>
        <v>320</v>
      </c>
      <c r="I212" s="316">
        <v>29</v>
      </c>
      <c r="J212" s="441"/>
      <c r="K212" s="316">
        <v>8</v>
      </c>
      <c r="L212" s="425">
        <v>8</v>
      </c>
    </row>
    <row r="213" spans="1:13" ht="15.75" thickTop="1" x14ac:dyDescent="0.25">
      <c r="A213" s="621"/>
      <c r="B213" s="485">
        <v>43017</v>
      </c>
      <c r="C213" s="344"/>
      <c r="D213" s="344">
        <v>348</v>
      </c>
      <c r="E213" s="344">
        <v>91</v>
      </c>
      <c r="F213" s="344"/>
      <c r="G213" s="344"/>
      <c r="H213" s="450">
        <f t="shared" si="35"/>
        <v>439</v>
      </c>
      <c r="I213" s="344">
        <v>40</v>
      </c>
      <c r="J213" s="442"/>
      <c r="K213" s="344">
        <v>12</v>
      </c>
      <c r="L213" s="426">
        <v>12</v>
      </c>
    </row>
    <row r="214" spans="1:13" ht="15" x14ac:dyDescent="0.25">
      <c r="A214" s="621"/>
      <c r="B214" s="483">
        <v>43018</v>
      </c>
      <c r="C214" s="312"/>
      <c r="D214" s="312">
        <v>277</v>
      </c>
      <c r="E214" s="312">
        <v>65</v>
      </c>
      <c r="F214" s="312"/>
      <c r="G214" s="312"/>
      <c r="H214" s="448">
        <f>SUM(D214+E214)</f>
        <v>342</v>
      </c>
      <c r="I214" s="312">
        <v>31</v>
      </c>
      <c r="J214" s="440"/>
      <c r="K214" s="312">
        <v>61</v>
      </c>
      <c r="L214" s="423">
        <v>61</v>
      </c>
    </row>
    <row r="215" spans="1:13" ht="15" x14ac:dyDescent="0.25">
      <c r="A215" s="621"/>
      <c r="B215" s="483">
        <v>43019</v>
      </c>
      <c r="C215" s="312"/>
      <c r="D215" s="312">
        <v>262</v>
      </c>
      <c r="E215" s="312">
        <v>59</v>
      </c>
      <c r="F215" s="312"/>
      <c r="G215" s="312"/>
      <c r="H215" s="448">
        <f>SUM(D215+E215)</f>
        <v>321</v>
      </c>
      <c r="I215" s="312">
        <v>29</v>
      </c>
      <c r="J215" s="440"/>
      <c r="K215" s="312">
        <v>45</v>
      </c>
      <c r="L215" s="423">
        <v>45</v>
      </c>
      <c r="M215" s="314" t="s">
        <v>86</v>
      </c>
    </row>
    <row r="216" spans="1:13" ht="15" x14ac:dyDescent="0.25">
      <c r="A216" s="621"/>
      <c r="B216" s="483">
        <v>43020</v>
      </c>
      <c r="C216" s="312"/>
      <c r="D216" s="312">
        <v>283</v>
      </c>
      <c r="E216" s="312">
        <v>63</v>
      </c>
      <c r="F216" s="312"/>
      <c r="G216" s="312"/>
      <c r="H216" s="448">
        <f t="shared" ref="H216" si="36">SUM(D216+E216)</f>
        <v>346</v>
      </c>
      <c r="I216" s="312">
        <v>29</v>
      </c>
      <c r="J216" s="440"/>
      <c r="K216" s="312">
        <v>6</v>
      </c>
      <c r="L216" s="423">
        <v>6</v>
      </c>
    </row>
    <row r="217" spans="1:13" ht="15.75" thickBot="1" x14ac:dyDescent="0.3">
      <c r="A217" s="621"/>
      <c r="B217" s="484">
        <v>43021</v>
      </c>
      <c r="C217" s="464"/>
      <c r="D217" s="312">
        <v>231</v>
      </c>
      <c r="E217" s="312">
        <v>44</v>
      </c>
      <c r="F217" s="312"/>
      <c r="G217" s="312"/>
      <c r="H217" s="448">
        <f t="shared" ref="H217" si="37">SUM(D217+E217)</f>
        <v>275</v>
      </c>
      <c r="I217" s="312">
        <v>28</v>
      </c>
      <c r="J217" s="440"/>
      <c r="K217" s="312">
        <v>12</v>
      </c>
      <c r="L217" s="423">
        <v>12</v>
      </c>
    </row>
    <row r="218" spans="1:13" ht="15.75" thickTop="1" x14ac:dyDescent="0.25">
      <c r="A218" s="621"/>
      <c r="B218" s="485">
        <v>43024</v>
      </c>
      <c r="C218" s="344"/>
      <c r="D218" s="344">
        <v>289</v>
      </c>
      <c r="E218" s="344">
        <v>78</v>
      </c>
      <c r="F218" s="344"/>
      <c r="G218" s="344"/>
      <c r="H218" s="450">
        <f t="shared" ref="H218:H220" si="38">SUM(D218+E218)</f>
        <v>367</v>
      </c>
      <c r="I218" s="344">
        <v>31</v>
      </c>
      <c r="J218" s="442"/>
      <c r="K218" s="344">
        <v>20</v>
      </c>
      <c r="L218" s="426">
        <v>20</v>
      </c>
    </row>
    <row r="219" spans="1:13" ht="15" x14ac:dyDescent="0.25">
      <c r="A219" s="621"/>
      <c r="B219" s="483">
        <v>43025</v>
      </c>
      <c r="C219" s="312"/>
      <c r="D219" s="312">
        <v>306</v>
      </c>
      <c r="E219" s="312">
        <v>62</v>
      </c>
      <c r="F219" s="312"/>
      <c r="G219" s="312"/>
      <c r="H219" s="448">
        <f t="shared" si="38"/>
        <v>368</v>
      </c>
      <c r="I219" s="312">
        <v>31</v>
      </c>
      <c r="J219" s="440"/>
      <c r="K219" s="312">
        <v>18</v>
      </c>
      <c r="L219" s="423">
        <v>18</v>
      </c>
    </row>
    <row r="220" spans="1:13" ht="15" x14ac:dyDescent="0.25">
      <c r="A220" s="621"/>
      <c r="B220" s="483">
        <v>43026</v>
      </c>
      <c r="C220" s="312"/>
      <c r="D220" s="312">
        <v>398</v>
      </c>
      <c r="E220" s="312">
        <v>69</v>
      </c>
      <c r="F220" s="312"/>
      <c r="G220" s="312"/>
      <c r="H220" s="448">
        <f t="shared" si="38"/>
        <v>467</v>
      </c>
      <c r="I220" s="312">
        <v>39</v>
      </c>
      <c r="J220" s="440"/>
      <c r="K220" s="312">
        <v>30</v>
      </c>
      <c r="L220" s="423">
        <v>30</v>
      </c>
      <c r="M220" s="314" t="s">
        <v>77</v>
      </c>
    </row>
    <row r="221" spans="1:13" ht="15" x14ac:dyDescent="0.25">
      <c r="A221" s="621"/>
      <c r="B221" s="483">
        <v>43027</v>
      </c>
      <c r="C221" s="312"/>
      <c r="D221" s="312">
        <v>318</v>
      </c>
      <c r="E221" s="312">
        <v>53</v>
      </c>
      <c r="F221" s="312"/>
      <c r="G221" s="312"/>
      <c r="H221" s="448">
        <f>SUM(D221+E221)</f>
        <v>371</v>
      </c>
      <c r="I221" s="312">
        <v>31</v>
      </c>
      <c r="J221" s="440"/>
      <c r="K221" s="312">
        <v>7</v>
      </c>
      <c r="L221" s="423">
        <v>7</v>
      </c>
    </row>
    <row r="222" spans="1:13" ht="15.75" thickBot="1" x14ac:dyDescent="0.3">
      <c r="A222" s="621"/>
      <c r="B222" s="484">
        <v>43028</v>
      </c>
      <c r="C222" s="316"/>
      <c r="D222" s="316">
        <v>228</v>
      </c>
      <c r="E222" s="316">
        <v>59</v>
      </c>
      <c r="F222" s="316"/>
      <c r="G222" s="316"/>
      <c r="H222" s="449">
        <f t="shared" ref="H222:H229" si="39">SUM(D222+E222)</f>
        <v>287</v>
      </c>
      <c r="I222" s="316">
        <v>24</v>
      </c>
      <c r="J222" s="441"/>
      <c r="K222" s="316">
        <v>4</v>
      </c>
      <c r="L222" s="425">
        <v>4</v>
      </c>
    </row>
    <row r="223" spans="1:13" ht="15.75" thickTop="1" x14ac:dyDescent="0.25">
      <c r="A223" s="621"/>
      <c r="B223" s="485">
        <v>43031</v>
      </c>
      <c r="C223" s="344"/>
      <c r="D223" s="344">
        <v>329</v>
      </c>
      <c r="E223" s="344">
        <v>109</v>
      </c>
      <c r="F223" s="344"/>
      <c r="G223" s="344"/>
      <c r="H223" s="450">
        <f t="shared" si="39"/>
        <v>438</v>
      </c>
      <c r="I223" s="344">
        <v>40</v>
      </c>
      <c r="J223" s="442"/>
      <c r="K223" s="344">
        <v>11</v>
      </c>
      <c r="L223" s="426">
        <v>11</v>
      </c>
    </row>
    <row r="224" spans="1:13" ht="15" x14ac:dyDescent="0.25">
      <c r="A224" s="621"/>
      <c r="B224" s="483">
        <v>43032</v>
      </c>
      <c r="C224" s="312"/>
      <c r="D224" s="312">
        <v>381</v>
      </c>
      <c r="E224" s="312">
        <v>67</v>
      </c>
      <c r="F224" s="312"/>
      <c r="G224" s="312"/>
      <c r="H224" s="448">
        <f t="shared" si="39"/>
        <v>448</v>
      </c>
      <c r="I224" s="312">
        <v>41</v>
      </c>
      <c r="J224" s="440"/>
      <c r="K224" s="312">
        <v>9</v>
      </c>
      <c r="L224" s="423">
        <v>9</v>
      </c>
    </row>
    <row r="225" spans="1:13" ht="15" x14ac:dyDescent="0.25">
      <c r="A225" s="621"/>
      <c r="B225" s="483">
        <v>43033</v>
      </c>
      <c r="C225" s="312"/>
      <c r="D225" s="312">
        <v>306</v>
      </c>
      <c r="E225" s="312">
        <v>67</v>
      </c>
      <c r="F225" s="312"/>
      <c r="G225" s="312"/>
      <c r="H225" s="448">
        <f t="shared" si="39"/>
        <v>373</v>
      </c>
      <c r="I225" s="312">
        <v>27</v>
      </c>
      <c r="J225" s="440"/>
      <c r="K225" s="312">
        <v>6</v>
      </c>
      <c r="L225" s="423">
        <v>6</v>
      </c>
      <c r="M225" s="314" t="s">
        <v>70</v>
      </c>
    </row>
    <row r="226" spans="1:13" ht="15" x14ac:dyDescent="0.25">
      <c r="A226" s="621"/>
      <c r="B226" s="483">
        <v>43034</v>
      </c>
      <c r="C226" s="312"/>
      <c r="D226" s="312">
        <v>243</v>
      </c>
      <c r="E226" s="312">
        <v>53</v>
      </c>
      <c r="F226" s="312"/>
      <c r="G226" s="312"/>
      <c r="H226" s="448">
        <f t="shared" si="39"/>
        <v>296</v>
      </c>
      <c r="I226" s="312">
        <v>25</v>
      </c>
      <c r="J226" s="440"/>
      <c r="K226" s="312">
        <v>5</v>
      </c>
      <c r="L226" s="423">
        <v>5</v>
      </c>
    </row>
    <row r="227" spans="1:13" ht="15.75" thickBot="1" x14ac:dyDescent="0.3">
      <c r="A227" s="621"/>
      <c r="B227" s="502">
        <v>43035</v>
      </c>
      <c r="C227" s="334"/>
      <c r="D227" s="334">
        <v>201</v>
      </c>
      <c r="E227" s="334">
        <v>49</v>
      </c>
      <c r="F227" s="334"/>
      <c r="G227" s="334"/>
      <c r="H227" s="451">
        <f t="shared" si="39"/>
        <v>250</v>
      </c>
      <c r="I227" s="334">
        <v>23</v>
      </c>
      <c r="J227" s="443"/>
      <c r="K227" s="334">
        <v>4</v>
      </c>
      <c r="L227" s="432">
        <v>4</v>
      </c>
    </row>
    <row r="228" spans="1:13" ht="15.75" thickTop="1" x14ac:dyDescent="0.25">
      <c r="A228" s="621"/>
      <c r="B228" s="485">
        <v>43038</v>
      </c>
      <c r="C228" s="344"/>
      <c r="D228" s="344">
        <v>203</v>
      </c>
      <c r="E228" s="344">
        <v>46</v>
      </c>
      <c r="F228" s="344"/>
      <c r="G228" s="344"/>
      <c r="H228" s="450">
        <f t="shared" si="39"/>
        <v>249</v>
      </c>
      <c r="I228" s="344">
        <v>19</v>
      </c>
      <c r="J228" s="442"/>
      <c r="K228" s="344">
        <v>4</v>
      </c>
      <c r="L228" s="426">
        <v>4</v>
      </c>
    </row>
    <row r="229" spans="1:13" ht="15.75" thickBot="1" x14ac:dyDescent="0.3">
      <c r="A229" s="622"/>
      <c r="B229" s="502">
        <v>43039</v>
      </c>
      <c r="C229" s="334"/>
      <c r="D229" s="334">
        <v>242</v>
      </c>
      <c r="E229" s="334">
        <v>46</v>
      </c>
      <c r="F229" s="334"/>
      <c r="G229" s="334"/>
      <c r="H229" s="451">
        <f t="shared" si="39"/>
        <v>288</v>
      </c>
      <c r="I229" s="334">
        <v>24</v>
      </c>
      <c r="J229" s="443"/>
      <c r="K229" s="334">
        <v>6</v>
      </c>
      <c r="L229" s="432">
        <v>6</v>
      </c>
    </row>
    <row r="230" spans="1:13" ht="15" x14ac:dyDescent="0.25">
      <c r="A230" s="618" t="s">
        <v>60</v>
      </c>
      <c r="B230" s="500"/>
      <c r="C230" s="407"/>
      <c r="D230" s="407"/>
      <c r="E230" s="407"/>
      <c r="F230" s="407"/>
      <c r="G230" s="407"/>
      <c r="H230" s="408"/>
      <c r="I230" s="407"/>
      <c r="J230" s="470"/>
      <c r="K230" s="407"/>
      <c r="L230" s="438"/>
    </row>
    <row r="231" spans="1:13" ht="15" x14ac:dyDescent="0.25">
      <c r="A231" s="621"/>
      <c r="B231" s="497">
        <v>43040</v>
      </c>
      <c r="C231" s="479"/>
      <c r="D231" s="479"/>
      <c r="E231" s="479"/>
      <c r="F231" s="479"/>
      <c r="G231" s="479"/>
      <c r="H231" s="480"/>
      <c r="I231" s="479"/>
      <c r="J231" s="481"/>
      <c r="K231" s="479"/>
      <c r="L231" s="482"/>
    </row>
    <row r="232" spans="1:13" ht="15" x14ac:dyDescent="0.25">
      <c r="A232" s="621"/>
      <c r="B232" s="483">
        <v>43041</v>
      </c>
      <c r="C232" s="312"/>
      <c r="D232" s="312">
        <v>262</v>
      </c>
      <c r="E232" s="312">
        <v>67</v>
      </c>
      <c r="F232" s="312"/>
      <c r="G232" s="312"/>
      <c r="H232" s="448">
        <f t="shared" ref="H232:H236" si="40">SUM(D232+E232)</f>
        <v>329</v>
      </c>
      <c r="I232" s="312">
        <v>27</v>
      </c>
      <c r="J232" s="440"/>
      <c r="K232" s="312">
        <v>14</v>
      </c>
      <c r="L232" s="423">
        <v>14</v>
      </c>
    </row>
    <row r="233" spans="1:13" ht="15.75" thickBot="1" x14ac:dyDescent="0.3">
      <c r="A233" s="621"/>
      <c r="B233" s="484">
        <v>43042</v>
      </c>
      <c r="C233" s="316"/>
      <c r="D233" s="316">
        <v>229</v>
      </c>
      <c r="E233" s="316">
        <v>62</v>
      </c>
      <c r="F233" s="316"/>
      <c r="G233" s="316"/>
      <c r="H233" s="449">
        <f t="shared" si="40"/>
        <v>291</v>
      </c>
      <c r="I233" s="316">
        <v>24</v>
      </c>
      <c r="J233" s="441"/>
      <c r="K233" s="316">
        <v>7</v>
      </c>
      <c r="L233" s="425">
        <v>7</v>
      </c>
    </row>
    <row r="234" spans="1:13" ht="15.75" thickTop="1" x14ac:dyDescent="0.25">
      <c r="A234" s="621"/>
      <c r="B234" s="485">
        <v>43045</v>
      </c>
      <c r="C234" s="344"/>
      <c r="D234" s="344">
        <v>280</v>
      </c>
      <c r="E234" s="344">
        <v>53</v>
      </c>
      <c r="F234" s="344"/>
      <c r="G234" s="344"/>
      <c r="H234" s="450">
        <f t="shared" si="40"/>
        <v>333</v>
      </c>
      <c r="I234" s="344">
        <v>28</v>
      </c>
      <c r="J234" s="442"/>
      <c r="K234" s="344">
        <v>9</v>
      </c>
      <c r="L234" s="426">
        <v>9</v>
      </c>
    </row>
    <row r="235" spans="1:13" ht="15" x14ac:dyDescent="0.25">
      <c r="A235" s="621"/>
      <c r="B235" s="483">
        <v>43046</v>
      </c>
      <c r="C235" s="312"/>
      <c r="D235" s="312">
        <v>290</v>
      </c>
      <c r="E235" s="312">
        <v>54</v>
      </c>
      <c r="F235" s="312"/>
      <c r="G235" s="312"/>
      <c r="H235" s="448">
        <f t="shared" si="40"/>
        <v>344</v>
      </c>
      <c r="I235" s="312">
        <v>29</v>
      </c>
      <c r="J235" s="440"/>
      <c r="K235" s="312">
        <v>10</v>
      </c>
      <c r="L235" s="423">
        <v>10</v>
      </c>
    </row>
    <row r="236" spans="1:13" ht="15" x14ac:dyDescent="0.25">
      <c r="A236" s="621"/>
      <c r="B236" s="503">
        <v>43047</v>
      </c>
      <c r="C236" s="313"/>
      <c r="D236" s="313">
        <v>389</v>
      </c>
      <c r="E236" s="313">
        <v>91</v>
      </c>
      <c r="F236" s="313"/>
      <c r="G236" s="313"/>
      <c r="H236" s="453">
        <f t="shared" si="40"/>
        <v>480</v>
      </c>
      <c r="I236" s="313">
        <v>37</v>
      </c>
      <c r="J236" s="462"/>
      <c r="K236" s="313">
        <v>86</v>
      </c>
      <c r="L236" s="422">
        <v>0</v>
      </c>
      <c r="M236" s="314" t="s">
        <v>73</v>
      </c>
    </row>
    <row r="237" spans="1:13" ht="15" x14ac:dyDescent="0.25">
      <c r="A237" s="621"/>
      <c r="B237" s="483">
        <v>43048</v>
      </c>
      <c r="C237" s="312"/>
      <c r="D237" s="312">
        <v>425</v>
      </c>
      <c r="E237" s="312">
        <v>90</v>
      </c>
      <c r="F237" s="312"/>
      <c r="G237" s="312"/>
      <c r="H237" s="448">
        <f>SUM(D237+E237)</f>
        <v>515</v>
      </c>
      <c r="I237" s="312">
        <v>40</v>
      </c>
      <c r="J237" s="440"/>
      <c r="K237" s="312">
        <v>48</v>
      </c>
      <c r="L237" s="423">
        <v>0</v>
      </c>
    </row>
    <row r="238" spans="1:13" ht="15.75" thickBot="1" x14ac:dyDescent="0.3">
      <c r="A238" s="621"/>
      <c r="B238" s="484">
        <v>43049</v>
      </c>
      <c r="C238" s="316"/>
      <c r="D238" s="316">
        <v>286</v>
      </c>
      <c r="E238" s="316">
        <v>56</v>
      </c>
      <c r="F238" s="316"/>
      <c r="G238" s="316"/>
      <c r="H238" s="449">
        <f>SUM(D238+E238)</f>
        <v>342</v>
      </c>
      <c r="I238" s="316">
        <v>31</v>
      </c>
      <c r="J238" s="441"/>
      <c r="K238" s="316">
        <v>12</v>
      </c>
      <c r="L238" s="425">
        <v>12</v>
      </c>
    </row>
    <row r="239" spans="1:13" ht="15.75" thickTop="1" x14ac:dyDescent="0.25">
      <c r="A239" s="621"/>
      <c r="B239" s="485">
        <v>43052</v>
      </c>
      <c r="C239" s="344"/>
      <c r="D239" s="344">
        <v>251</v>
      </c>
      <c r="E239" s="344">
        <v>66</v>
      </c>
      <c r="F239" s="344"/>
      <c r="G239" s="344"/>
      <c r="H239" s="450">
        <f t="shared" ref="H239:H242" si="41">SUM(D239+E239)</f>
        <v>317</v>
      </c>
      <c r="I239" s="344">
        <v>24</v>
      </c>
      <c r="J239" s="442"/>
      <c r="K239" s="344">
        <v>8</v>
      </c>
      <c r="L239" s="426">
        <v>8</v>
      </c>
    </row>
    <row r="240" spans="1:13" ht="15" x14ac:dyDescent="0.25">
      <c r="A240" s="621"/>
      <c r="B240" s="483">
        <v>43053</v>
      </c>
      <c r="C240" s="479"/>
      <c r="D240" s="312">
        <v>612</v>
      </c>
      <c r="E240" s="312">
        <v>130</v>
      </c>
      <c r="F240" s="312"/>
      <c r="G240" s="312"/>
      <c r="H240" s="448">
        <f t="shared" si="41"/>
        <v>742</v>
      </c>
      <c r="I240" s="312">
        <v>67</v>
      </c>
      <c r="J240" s="440"/>
      <c r="K240" s="312">
        <v>98</v>
      </c>
      <c r="L240" s="423">
        <v>0</v>
      </c>
    </row>
    <row r="241" spans="1:13" ht="15" x14ac:dyDescent="0.25">
      <c r="A241" s="621"/>
      <c r="B241" s="503">
        <v>43054</v>
      </c>
      <c r="C241" s="313"/>
      <c r="D241" s="313">
        <v>560</v>
      </c>
      <c r="E241" s="313">
        <v>120</v>
      </c>
      <c r="F241" s="313"/>
      <c r="G241" s="313"/>
      <c r="H241" s="453">
        <f t="shared" si="41"/>
        <v>680</v>
      </c>
      <c r="I241" s="313">
        <v>62</v>
      </c>
      <c r="J241" s="462"/>
      <c r="K241" s="313">
        <v>68</v>
      </c>
      <c r="L241" s="422">
        <v>0</v>
      </c>
      <c r="M241" s="314" t="s">
        <v>92</v>
      </c>
    </row>
    <row r="242" spans="1:13" ht="15" x14ac:dyDescent="0.25">
      <c r="A242" s="621"/>
      <c r="B242" s="483">
        <v>43055</v>
      </c>
      <c r="C242" s="312"/>
      <c r="D242" s="312">
        <v>219</v>
      </c>
      <c r="E242" s="312">
        <v>60</v>
      </c>
      <c r="F242" s="312"/>
      <c r="G242" s="312"/>
      <c r="H242" s="448">
        <f t="shared" si="41"/>
        <v>279</v>
      </c>
      <c r="I242" s="312">
        <v>25</v>
      </c>
      <c r="J242" s="440"/>
      <c r="K242" s="312">
        <v>3</v>
      </c>
      <c r="L242" s="423">
        <v>3</v>
      </c>
    </row>
    <row r="243" spans="1:13" ht="15.75" thickBot="1" x14ac:dyDescent="0.3">
      <c r="A243" s="621"/>
      <c r="B243" s="501">
        <v>43056</v>
      </c>
      <c r="C243" s="464"/>
      <c r="D243" s="464"/>
      <c r="E243" s="464"/>
      <c r="F243" s="464"/>
      <c r="G243" s="464"/>
      <c r="H243" s="465"/>
      <c r="I243" s="464"/>
      <c r="J243" s="466"/>
      <c r="K243" s="464"/>
      <c r="L243" s="469"/>
    </row>
    <row r="244" spans="1:13" ht="15.75" thickTop="1" x14ac:dyDescent="0.25">
      <c r="A244" s="621"/>
      <c r="B244" s="485">
        <v>43059</v>
      </c>
      <c r="C244" s="344"/>
      <c r="D244" s="344">
        <v>241</v>
      </c>
      <c r="E244" s="344">
        <v>57</v>
      </c>
      <c r="F244" s="344"/>
      <c r="G244" s="344"/>
      <c r="H244" s="450">
        <f>SUM(D244+E244)</f>
        <v>298</v>
      </c>
      <c r="I244" s="344">
        <v>25</v>
      </c>
      <c r="J244" s="442"/>
      <c r="K244" s="344">
        <v>8</v>
      </c>
      <c r="L244" s="426">
        <v>8</v>
      </c>
    </row>
    <row r="245" spans="1:13" ht="15" x14ac:dyDescent="0.25">
      <c r="A245" s="621"/>
      <c r="B245" s="483">
        <v>43060</v>
      </c>
      <c r="C245" s="312"/>
      <c r="D245" s="312">
        <v>283</v>
      </c>
      <c r="E245" s="312">
        <v>60</v>
      </c>
      <c r="F245" s="312"/>
      <c r="G245" s="312"/>
      <c r="H245" s="448">
        <f t="shared" ref="H245:H252" si="42">SUM(D245+E245)</f>
        <v>343</v>
      </c>
      <c r="I245" s="312">
        <v>29</v>
      </c>
      <c r="J245" s="440"/>
      <c r="K245" s="312">
        <v>15</v>
      </c>
      <c r="L245" s="423">
        <v>15</v>
      </c>
    </row>
    <row r="246" spans="1:13" ht="15" x14ac:dyDescent="0.25">
      <c r="A246" s="621"/>
      <c r="B246" s="503">
        <v>43061</v>
      </c>
      <c r="C246" s="313"/>
      <c r="D246" s="313">
        <v>235</v>
      </c>
      <c r="E246" s="313">
        <v>56</v>
      </c>
      <c r="F246" s="313"/>
      <c r="G246" s="313"/>
      <c r="H246" s="453">
        <f t="shared" si="42"/>
        <v>291</v>
      </c>
      <c r="I246" s="313">
        <v>26</v>
      </c>
      <c r="J246" s="462"/>
      <c r="K246" s="313">
        <v>11</v>
      </c>
      <c r="L246" s="422">
        <v>11</v>
      </c>
      <c r="M246" s="314" t="s">
        <v>92</v>
      </c>
    </row>
    <row r="247" spans="1:13" ht="15" x14ac:dyDescent="0.25">
      <c r="A247" s="621"/>
      <c r="B247" s="483">
        <v>43062</v>
      </c>
      <c r="C247" s="312"/>
      <c r="D247" s="312">
        <v>222</v>
      </c>
      <c r="E247" s="312">
        <v>68</v>
      </c>
      <c r="F247" s="312"/>
      <c r="G247" s="312"/>
      <c r="H247" s="448">
        <f t="shared" si="42"/>
        <v>290</v>
      </c>
      <c r="I247" s="312">
        <v>24</v>
      </c>
      <c r="J247" s="440"/>
      <c r="K247" s="312">
        <v>4</v>
      </c>
      <c r="L247" s="423">
        <v>4</v>
      </c>
    </row>
    <row r="248" spans="1:13" ht="15.75" thickBot="1" x14ac:dyDescent="0.3">
      <c r="A248" s="621"/>
      <c r="B248" s="484">
        <v>43063</v>
      </c>
      <c r="C248" s="316"/>
      <c r="D248" s="316">
        <v>187</v>
      </c>
      <c r="E248" s="316">
        <v>37</v>
      </c>
      <c r="F248" s="316"/>
      <c r="G248" s="316"/>
      <c r="H248" s="449">
        <f t="shared" si="42"/>
        <v>224</v>
      </c>
      <c r="I248" s="316">
        <v>19</v>
      </c>
      <c r="J248" s="441"/>
      <c r="K248" s="316">
        <v>6</v>
      </c>
      <c r="L248" s="425">
        <v>6</v>
      </c>
    </row>
    <row r="249" spans="1:13" ht="15.75" thickTop="1" x14ac:dyDescent="0.25">
      <c r="A249" s="621"/>
      <c r="B249" s="503">
        <v>43066</v>
      </c>
      <c r="C249" s="313"/>
      <c r="D249" s="313">
        <v>215</v>
      </c>
      <c r="E249" s="313">
        <v>65</v>
      </c>
      <c r="F249" s="313"/>
      <c r="G249" s="313"/>
      <c r="H249" s="453">
        <f t="shared" si="42"/>
        <v>280</v>
      </c>
      <c r="I249" s="313">
        <v>20</v>
      </c>
      <c r="J249" s="462"/>
      <c r="K249" s="313">
        <v>8</v>
      </c>
      <c r="L249" s="422">
        <v>8</v>
      </c>
    </row>
    <row r="250" spans="1:13" ht="15" x14ac:dyDescent="0.25">
      <c r="A250" s="621"/>
      <c r="B250" s="483">
        <v>43067</v>
      </c>
      <c r="C250" s="312"/>
      <c r="D250" s="312">
        <v>240</v>
      </c>
      <c r="E250" s="312">
        <v>40</v>
      </c>
      <c r="F250" s="312"/>
      <c r="G250" s="312"/>
      <c r="H250" s="448">
        <f t="shared" si="42"/>
        <v>280</v>
      </c>
      <c r="I250" s="312">
        <v>23</v>
      </c>
      <c r="J250" s="440"/>
      <c r="K250" s="312">
        <v>10</v>
      </c>
      <c r="L250" s="423">
        <v>10</v>
      </c>
    </row>
    <row r="251" spans="1:13" ht="15" x14ac:dyDescent="0.25">
      <c r="A251" s="621"/>
      <c r="B251" s="503">
        <v>43068</v>
      </c>
      <c r="C251" s="313"/>
      <c r="D251" s="313">
        <v>224</v>
      </c>
      <c r="E251" s="313">
        <v>71</v>
      </c>
      <c r="F251" s="313"/>
      <c r="G251" s="313"/>
      <c r="H251" s="453">
        <f t="shared" si="42"/>
        <v>295</v>
      </c>
      <c r="I251" s="313">
        <v>25</v>
      </c>
      <c r="J251" s="462"/>
      <c r="K251" s="313">
        <v>8</v>
      </c>
      <c r="L251" s="422">
        <v>8</v>
      </c>
      <c r="M251" s="314" t="s">
        <v>75</v>
      </c>
    </row>
    <row r="252" spans="1:13" ht="15.75" thickBot="1" x14ac:dyDescent="0.3">
      <c r="A252" s="622"/>
      <c r="B252" s="502">
        <v>43069</v>
      </c>
      <c r="C252" s="334"/>
      <c r="D252" s="334">
        <v>217</v>
      </c>
      <c r="E252" s="334">
        <v>80</v>
      </c>
      <c r="F252" s="334"/>
      <c r="G252" s="334"/>
      <c r="H252" s="451">
        <f t="shared" si="42"/>
        <v>297</v>
      </c>
      <c r="I252" s="334">
        <v>27</v>
      </c>
      <c r="J252" s="443"/>
      <c r="K252" s="334">
        <v>4</v>
      </c>
      <c r="L252" s="432">
        <v>4</v>
      </c>
    </row>
    <row r="253" spans="1:13" ht="15.75" thickBot="1" x14ac:dyDescent="0.3">
      <c r="A253" s="618" t="s">
        <v>62</v>
      </c>
      <c r="B253" s="507"/>
      <c r="C253" s="399"/>
      <c r="D253" s="399"/>
      <c r="E253" s="399"/>
      <c r="F253" s="399"/>
      <c r="G253" s="399"/>
      <c r="H253" s="401"/>
      <c r="I253" s="399"/>
      <c r="J253" s="508"/>
      <c r="K253" s="399"/>
      <c r="L253" s="437"/>
    </row>
    <row r="254" spans="1:13" ht="15.75" thickBot="1" x14ac:dyDescent="0.3">
      <c r="A254" s="619"/>
      <c r="B254" s="509">
        <v>43070</v>
      </c>
      <c r="C254" s="510"/>
      <c r="D254" s="510">
        <v>165</v>
      </c>
      <c r="E254" s="510">
        <v>47</v>
      </c>
      <c r="F254" s="510"/>
      <c r="G254" s="510"/>
      <c r="H254" s="511">
        <f t="shared" ref="H254:H269" si="43">SUM(D254+E254)</f>
        <v>212</v>
      </c>
      <c r="I254" s="510">
        <v>19</v>
      </c>
      <c r="J254" s="512"/>
      <c r="K254" s="510">
        <v>1</v>
      </c>
      <c r="L254" s="513">
        <v>1</v>
      </c>
    </row>
    <row r="255" spans="1:13" ht="15.75" thickTop="1" x14ac:dyDescent="0.25">
      <c r="A255" s="619"/>
      <c r="B255" s="485">
        <v>43073</v>
      </c>
      <c r="C255" s="344"/>
      <c r="D255" s="344">
        <v>346</v>
      </c>
      <c r="E255" s="344">
        <v>133</v>
      </c>
      <c r="F255" s="344"/>
      <c r="G255" s="344"/>
      <c r="H255" s="450">
        <f t="shared" si="43"/>
        <v>479</v>
      </c>
      <c r="I255" s="344">
        <v>44</v>
      </c>
      <c r="J255" s="442"/>
      <c r="K255" s="344">
        <v>13</v>
      </c>
      <c r="L255" s="426">
        <v>13</v>
      </c>
    </row>
    <row r="256" spans="1:13" ht="15" x14ac:dyDescent="0.25">
      <c r="A256" s="619"/>
      <c r="B256" s="483">
        <v>43074</v>
      </c>
      <c r="C256" s="312"/>
      <c r="D256" s="312">
        <v>316</v>
      </c>
      <c r="E256" s="312">
        <v>87</v>
      </c>
      <c r="F256" s="312"/>
      <c r="G256" s="312"/>
      <c r="H256" s="448">
        <f t="shared" si="43"/>
        <v>403</v>
      </c>
      <c r="I256" s="312">
        <v>37</v>
      </c>
      <c r="J256" s="440"/>
      <c r="K256" s="312">
        <v>76</v>
      </c>
      <c r="L256" s="423">
        <v>76</v>
      </c>
    </row>
    <row r="257" spans="1:13" ht="15" x14ac:dyDescent="0.25">
      <c r="A257" s="619"/>
      <c r="B257" s="483">
        <v>43075</v>
      </c>
      <c r="C257" s="312"/>
      <c r="D257" s="312">
        <v>268</v>
      </c>
      <c r="E257" s="312">
        <v>60</v>
      </c>
      <c r="F257" s="312"/>
      <c r="G257" s="312"/>
      <c r="H257" s="448">
        <f t="shared" si="43"/>
        <v>328</v>
      </c>
      <c r="I257" s="312">
        <v>25</v>
      </c>
      <c r="J257" s="440"/>
      <c r="K257" s="312">
        <v>15</v>
      </c>
      <c r="L257" s="423">
        <v>15</v>
      </c>
      <c r="M257" s="314" t="s">
        <v>93</v>
      </c>
    </row>
    <row r="258" spans="1:13" ht="15" x14ac:dyDescent="0.25">
      <c r="A258" s="619"/>
      <c r="B258" s="483">
        <v>43076</v>
      </c>
      <c r="C258" s="312"/>
      <c r="D258" s="312">
        <v>263</v>
      </c>
      <c r="E258" s="312">
        <v>58</v>
      </c>
      <c r="F258" s="312"/>
      <c r="G258" s="312"/>
      <c r="H258" s="453">
        <f t="shared" si="43"/>
        <v>321</v>
      </c>
      <c r="I258" s="312">
        <v>25</v>
      </c>
      <c r="J258" s="440"/>
      <c r="K258" s="312">
        <v>4</v>
      </c>
      <c r="L258" s="423">
        <v>4</v>
      </c>
    </row>
    <row r="259" spans="1:13" ht="15.75" thickBot="1" x14ac:dyDescent="0.3">
      <c r="A259" s="619"/>
      <c r="B259" s="484">
        <v>43077</v>
      </c>
      <c r="C259" s="316"/>
      <c r="D259" s="316">
        <v>187</v>
      </c>
      <c r="E259" s="316">
        <v>66</v>
      </c>
      <c r="F259" s="316"/>
      <c r="G259" s="316"/>
      <c r="H259" s="456">
        <f t="shared" si="43"/>
        <v>253</v>
      </c>
      <c r="I259" s="316">
        <v>21</v>
      </c>
      <c r="J259" s="441"/>
      <c r="K259" s="316">
        <v>4</v>
      </c>
      <c r="L259" s="425">
        <v>4</v>
      </c>
    </row>
    <row r="260" spans="1:13" ht="15.75" thickTop="1" x14ac:dyDescent="0.25">
      <c r="A260" s="619"/>
      <c r="B260" s="485">
        <v>43080</v>
      </c>
      <c r="C260" s="344"/>
      <c r="D260" s="344">
        <v>224</v>
      </c>
      <c r="E260" s="344">
        <v>99</v>
      </c>
      <c r="F260" s="344"/>
      <c r="G260" s="344"/>
      <c r="H260" s="450">
        <f t="shared" si="43"/>
        <v>323</v>
      </c>
      <c r="I260" s="344">
        <v>25</v>
      </c>
      <c r="J260" s="442"/>
      <c r="K260" s="344">
        <v>5</v>
      </c>
      <c r="L260" s="426">
        <v>5</v>
      </c>
    </row>
    <row r="261" spans="1:13" ht="15" x14ac:dyDescent="0.25">
      <c r="A261" s="619"/>
      <c r="B261" s="483">
        <v>43081</v>
      </c>
      <c r="C261" s="312"/>
      <c r="D261" s="312">
        <v>275</v>
      </c>
      <c r="E261" s="312">
        <v>98</v>
      </c>
      <c r="F261" s="312"/>
      <c r="G261" s="312"/>
      <c r="H261" s="448">
        <f t="shared" si="43"/>
        <v>373</v>
      </c>
      <c r="I261" s="312">
        <v>29</v>
      </c>
      <c r="J261" s="440"/>
      <c r="K261" s="312">
        <v>1</v>
      </c>
      <c r="L261" s="423">
        <v>1</v>
      </c>
    </row>
    <row r="262" spans="1:13" ht="15" x14ac:dyDescent="0.25">
      <c r="A262" s="619"/>
      <c r="B262" s="483">
        <v>43082</v>
      </c>
      <c r="C262" s="312"/>
      <c r="D262" s="312">
        <v>249</v>
      </c>
      <c r="E262" s="312">
        <v>85</v>
      </c>
      <c r="F262" s="312"/>
      <c r="G262" s="312"/>
      <c r="H262" s="448">
        <f t="shared" si="43"/>
        <v>334</v>
      </c>
      <c r="I262" s="312">
        <v>28</v>
      </c>
      <c r="J262" s="440"/>
      <c r="K262" s="312">
        <v>23</v>
      </c>
      <c r="L262" s="423">
        <v>23</v>
      </c>
      <c r="M262" s="314" t="s">
        <v>76</v>
      </c>
    </row>
    <row r="263" spans="1:13" ht="15" x14ac:dyDescent="0.25">
      <c r="A263" s="619"/>
      <c r="B263" s="483">
        <v>43083</v>
      </c>
      <c r="C263" s="312"/>
      <c r="D263" s="312">
        <v>273</v>
      </c>
      <c r="E263" s="312">
        <v>72</v>
      </c>
      <c r="F263" s="312"/>
      <c r="G263" s="312"/>
      <c r="H263" s="448">
        <f t="shared" si="43"/>
        <v>345</v>
      </c>
      <c r="I263" s="312">
        <v>27</v>
      </c>
      <c r="J263" s="440"/>
      <c r="K263" s="312">
        <v>6</v>
      </c>
      <c r="L263" s="423">
        <v>6</v>
      </c>
    </row>
    <row r="264" spans="1:13" ht="15.75" thickBot="1" x14ac:dyDescent="0.3">
      <c r="A264" s="619"/>
      <c r="B264" s="484">
        <v>43084</v>
      </c>
      <c r="C264" s="316"/>
      <c r="D264" s="316">
        <v>232</v>
      </c>
      <c r="E264" s="316">
        <v>45</v>
      </c>
      <c r="F264" s="316"/>
      <c r="G264" s="316"/>
      <c r="H264" s="449">
        <f t="shared" si="43"/>
        <v>277</v>
      </c>
      <c r="I264" s="316">
        <v>23</v>
      </c>
      <c r="J264" s="441"/>
      <c r="K264" s="316">
        <v>3</v>
      </c>
      <c r="L264" s="425">
        <v>3</v>
      </c>
    </row>
    <row r="265" spans="1:13" ht="15.75" thickTop="1" x14ac:dyDescent="0.25">
      <c r="A265" s="619"/>
      <c r="B265" s="485">
        <v>43087</v>
      </c>
      <c r="C265" s="344"/>
      <c r="D265" s="344">
        <v>220</v>
      </c>
      <c r="E265" s="344">
        <v>39</v>
      </c>
      <c r="F265" s="344"/>
      <c r="G265" s="344"/>
      <c r="H265" s="450">
        <f t="shared" si="43"/>
        <v>259</v>
      </c>
      <c r="I265" s="344">
        <v>25</v>
      </c>
      <c r="J265" s="442"/>
      <c r="K265" s="344">
        <v>7</v>
      </c>
      <c r="L265" s="426">
        <v>7</v>
      </c>
    </row>
    <row r="266" spans="1:13" ht="15" x14ac:dyDescent="0.25">
      <c r="A266" s="619"/>
      <c r="B266" s="483">
        <v>43088</v>
      </c>
      <c r="C266" s="312"/>
      <c r="D266" s="312">
        <v>286</v>
      </c>
      <c r="E266" s="312">
        <v>62</v>
      </c>
      <c r="F266" s="479"/>
      <c r="G266" s="479"/>
      <c r="H266" s="448">
        <f t="shared" si="43"/>
        <v>348</v>
      </c>
      <c r="I266" s="312">
        <v>29</v>
      </c>
      <c r="J266" s="440"/>
      <c r="K266" s="312">
        <v>19</v>
      </c>
      <c r="L266" s="423">
        <v>19</v>
      </c>
    </row>
    <row r="267" spans="1:13" ht="15" x14ac:dyDescent="0.25">
      <c r="A267" s="619"/>
      <c r="B267" s="483">
        <v>43089</v>
      </c>
      <c r="C267" s="312"/>
      <c r="D267" s="312">
        <v>431</v>
      </c>
      <c r="E267" s="312">
        <v>20</v>
      </c>
      <c r="F267" s="312"/>
      <c r="G267" s="312"/>
      <c r="H267" s="448">
        <f t="shared" si="43"/>
        <v>451</v>
      </c>
      <c r="I267" s="312">
        <v>49</v>
      </c>
      <c r="J267" s="440"/>
      <c r="K267" s="312">
        <v>43</v>
      </c>
      <c r="L267" s="423">
        <v>43</v>
      </c>
      <c r="M267" s="314" t="s">
        <v>94</v>
      </c>
    </row>
    <row r="268" spans="1:13" ht="15" x14ac:dyDescent="0.25">
      <c r="A268" s="619"/>
      <c r="B268" s="483">
        <v>43090</v>
      </c>
      <c r="C268" s="312"/>
      <c r="D268" s="312">
        <v>197</v>
      </c>
      <c r="E268" s="312">
        <v>34</v>
      </c>
      <c r="F268" s="312"/>
      <c r="G268" s="312"/>
      <c r="H268" s="448">
        <f t="shared" si="43"/>
        <v>231</v>
      </c>
      <c r="I268" s="312">
        <v>26</v>
      </c>
      <c r="J268" s="440"/>
      <c r="K268" s="312">
        <v>7</v>
      </c>
      <c r="L268" s="423">
        <v>7</v>
      </c>
    </row>
    <row r="269" spans="1:13" ht="15.75" thickBot="1" x14ac:dyDescent="0.3">
      <c r="A269" s="619"/>
      <c r="B269" s="484">
        <v>43091</v>
      </c>
      <c r="C269" s="316"/>
      <c r="D269" s="316">
        <v>104</v>
      </c>
      <c r="E269" s="316">
        <v>9</v>
      </c>
      <c r="F269" s="316"/>
      <c r="G269" s="316"/>
      <c r="H269" s="449">
        <f t="shared" si="43"/>
        <v>113</v>
      </c>
      <c r="I269" s="316">
        <v>12</v>
      </c>
      <c r="J269" s="441"/>
      <c r="K269" s="316">
        <v>9</v>
      </c>
      <c r="L269" s="425">
        <v>9</v>
      </c>
    </row>
    <row r="270" spans="1:13" ht="15.75" thickTop="1" x14ac:dyDescent="0.25">
      <c r="A270" s="619"/>
      <c r="B270" s="514">
        <v>43094</v>
      </c>
      <c r="C270" s="515"/>
      <c r="D270" s="515"/>
      <c r="E270" s="515"/>
      <c r="F270" s="515"/>
      <c r="G270" s="515"/>
      <c r="H270" s="516"/>
      <c r="I270" s="515"/>
      <c r="J270" s="517"/>
      <c r="K270" s="515"/>
      <c r="L270" s="518"/>
    </row>
    <row r="271" spans="1:13" ht="15.75" thickBot="1" x14ac:dyDescent="0.3">
      <c r="A271" s="619"/>
      <c r="B271" s="497">
        <v>43095</v>
      </c>
      <c r="C271" s="479"/>
      <c r="D271" s="479"/>
      <c r="E271" s="479"/>
      <c r="F271" s="479"/>
      <c r="G271" s="479"/>
      <c r="H271" s="480"/>
      <c r="I271" s="479"/>
      <c r="J271" s="481"/>
      <c r="K271" s="479"/>
      <c r="L271" s="482"/>
    </row>
    <row r="272" spans="1:13" ht="15.75" thickTop="1" x14ac:dyDescent="0.25">
      <c r="A272" s="619"/>
      <c r="B272" s="483">
        <v>43096</v>
      </c>
      <c r="C272" s="312"/>
      <c r="D272" s="312">
        <v>143</v>
      </c>
      <c r="E272" s="312">
        <v>16</v>
      </c>
      <c r="F272" s="312"/>
      <c r="G272" s="312"/>
      <c r="H272" s="450">
        <f t="shared" ref="H272:H274" si="44">SUM(D272+E272)</f>
        <v>159</v>
      </c>
      <c r="I272" s="312">
        <v>19</v>
      </c>
      <c r="J272" s="440"/>
      <c r="K272" s="312">
        <v>5</v>
      </c>
      <c r="L272" s="423">
        <v>5</v>
      </c>
      <c r="M272" s="314" t="s">
        <v>71</v>
      </c>
    </row>
    <row r="273" spans="1:12" ht="15" x14ac:dyDescent="0.25">
      <c r="A273" s="619"/>
      <c r="B273" s="483">
        <v>43097</v>
      </c>
      <c r="C273" s="312"/>
      <c r="D273" s="312">
        <v>159</v>
      </c>
      <c r="E273" s="312">
        <v>13</v>
      </c>
      <c r="F273" s="312"/>
      <c r="G273" s="312"/>
      <c r="H273" s="448">
        <f t="shared" si="44"/>
        <v>172</v>
      </c>
      <c r="I273" s="312">
        <v>19</v>
      </c>
      <c r="J273" s="440"/>
      <c r="K273" s="312">
        <v>3</v>
      </c>
      <c r="L273" s="423">
        <v>3</v>
      </c>
    </row>
    <row r="274" spans="1:12" ht="15.75" thickBot="1" x14ac:dyDescent="0.3">
      <c r="A274" s="620"/>
      <c r="B274" s="502">
        <v>43098</v>
      </c>
      <c r="C274" s="334"/>
      <c r="D274" s="334">
        <v>143</v>
      </c>
      <c r="E274" s="334">
        <v>10</v>
      </c>
      <c r="F274" s="334"/>
      <c r="G274" s="334"/>
      <c r="H274" s="451">
        <f t="shared" si="44"/>
        <v>153</v>
      </c>
      <c r="I274" s="334">
        <v>16</v>
      </c>
      <c r="J274" s="443"/>
      <c r="K274" s="334">
        <v>5</v>
      </c>
      <c r="L274" s="432">
        <v>5</v>
      </c>
    </row>
  </sheetData>
  <mergeCells count="13">
    <mergeCell ref="A253:A274"/>
    <mergeCell ref="A230:A252"/>
    <mergeCell ref="A207:A229"/>
    <mergeCell ref="A185:A206"/>
    <mergeCell ref="N1:O1"/>
    <mergeCell ref="A24:A44"/>
    <mergeCell ref="A45:A68"/>
    <mergeCell ref="A69:A89"/>
    <mergeCell ref="A161:A184"/>
    <mergeCell ref="A137:A160"/>
    <mergeCell ref="A114:A136"/>
    <mergeCell ref="A90:A113"/>
    <mergeCell ref="A2:A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273"/>
  <sheetViews>
    <sheetView workbookViewId="0">
      <pane xSplit="1" ySplit="1" topLeftCell="B239" activePane="bottomRight" state="frozen"/>
      <selection pane="topRight" activeCell="B1" sqref="B1"/>
      <selection pane="bottomLeft" activeCell="A2" sqref="A2"/>
      <selection pane="bottomRight" activeCell="H185" sqref="H185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95</v>
      </c>
      <c r="B1" s="459" t="s">
        <v>43</v>
      </c>
      <c r="C1" s="460" t="s">
        <v>41</v>
      </c>
      <c r="D1" s="460" t="s">
        <v>63</v>
      </c>
      <c r="E1" s="461" t="s">
        <v>64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15" t="s">
        <v>57</v>
      </c>
      <c r="O1" s="616"/>
    </row>
    <row r="2" spans="1:15" ht="16.5" customHeight="1" x14ac:dyDescent="0.25">
      <c r="A2" s="612" t="s">
        <v>47</v>
      </c>
      <c r="B2" s="519">
        <v>43101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5" ht="15.75" thickBot="1" x14ac:dyDescent="0.3">
      <c r="A3" s="613"/>
      <c r="B3" s="390">
        <v>43102</v>
      </c>
      <c r="C3" s="312"/>
      <c r="D3" s="312">
        <v>172</v>
      </c>
      <c r="E3" s="312">
        <v>76</v>
      </c>
      <c r="F3" s="312"/>
      <c r="G3" s="312"/>
      <c r="H3" s="448">
        <f t="shared" ref="H3:H8" si="0">SUM(D3+E3)</f>
        <v>248</v>
      </c>
      <c r="I3" s="312">
        <v>11</v>
      </c>
      <c r="J3" s="440"/>
      <c r="K3" s="312">
        <v>10</v>
      </c>
      <c r="L3" s="423">
        <v>10</v>
      </c>
      <c r="N3" s="383"/>
    </row>
    <row r="4" spans="1:15" ht="16.5" thickTop="1" thickBot="1" x14ac:dyDescent="0.3">
      <c r="A4" s="613"/>
      <c r="B4" s="390">
        <v>43103</v>
      </c>
      <c r="C4" s="312"/>
      <c r="D4" s="312">
        <v>247</v>
      </c>
      <c r="E4" s="312">
        <v>50</v>
      </c>
      <c r="F4" s="312"/>
      <c r="G4" s="312"/>
      <c r="H4" s="448">
        <f t="shared" si="0"/>
        <v>297</v>
      </c>
      <c r="I4" s="312">
        <v>12</v>
      </c>
      <c r="J4" s="440"/>
      <c r="K4" s="312">
        <v>24</v>
      </c>
      <c r="L4" s="423">
        <v>24</v>
      </c>
      <c r="M4" s="314" t="s">
        <v>75</v>
      </c>
      <c r="N4" s="383"/>
      <c r="O4" t="s">
        <v>55</v>
      </c>
    </row>
    <row r="5" spans="1:15" ht="15.75" thickTop="1" x14ac:dyDescent="0.25">
      <c r="A5" s="613"/>
      <c r="B5" s="390">
        <v>43104</v>
      </c>
      <c r="C5" s="312"/>
      <c r="D5" s="312">
        <v>228</v>
      </c>
      <c r="E5" s="312">
        <v>43</v>
      </c>
      <c r="F5" s="312"/>
      <c r="G5" s="312"/>
      <c r="H5" s="448">
        <f t="shared" si="0"/>
        <v>271</v>
      </c>
      <c r="I5" s="312">
        <v>12</v>
      </c>
      <c r="J5" s="440"/>
      <c r="K5" s="312">
        <v>12</v>
      </c>
      <c r="L5" s="423">
        <v>12</v>
      </c>
    </row>
    <row r="6" spans="1:15" ht="15.75" thickBot="1" x14ac:dyDescent="0.3">
      <c r="A6" s="613"/>
      <c r="B6" s="392">
        <v>43105</v>
      </c>
      <c r="C6" s="316"/>
      <c r="D6" s="316">
        <v>217</v>
      </c>
      <c r="E6" s="316">
        <v>50</v>
      </c>
      <c r="F6" s="316"/>
      <c r="G6" s="316"/>
      <c r="H6" s="449">
        <f t="shared" si="0"/>
        <v>267</v>
      </c>
      <c r="I6" s="316">
        <v>11</v>
      </c>
      <c r="J6" s="441"/>
      <c r="K6" s="316">
        <v>3</v>
      </c>
      <c r="L6" s="425">
        <v>3</v>
      </c>
      <c r="N6" s="384"/>
      <c r="O6" t="s">
        <v>56</v>
      </c>
    </row>
    <row r="7" spans="1:15" ht="15.75" thickTop="1" x14ac:dyDescent="0.25">
      <c r="A7" s="613"/>
      <c r="B7" s="389">
        <v>43108</v>
      </c>
      <c r="C7" s="344"/>
      <c r="D7" s="344">
        <v>262</v>
      </c>
      <c r="E7" s="344">
        <v>117</v>
      </c>
      <c r="F7" s="344"/>
      <c r="G7" s="344"/>
      <c r="H7" s="450">
        <f t="shared" si="0"/>
        <v>379</v>
      </c>
      <c r="I7" s="344">
        <v>34</v>
      </c>
      <c r="J7" s="442"/>
      <c r="K7" s="344">
        <v>20</v>
      </c>
      <c r="L7" s="426">
        <v>20</v>
      </c>
    </row>
    <row r="8" spans="1:15" ht="15" x14ac:dyDescent="0.25">
      <c r="A8" s="613"/>
      <c r="B8" s="390">
        <v>43109</v>
      </c>
      <c r="C8" s="312"/>
      <c r="D8" s="312">
        <v>257</v>
      </c>
      <c r="E8" s="312">
        <v>85</v>
      </c>
      <c r="F8" s="312"/>
      <c r="G8" s="312"/>
      <c r="H8" s="448">
        <f t="shared" si="0"/>
        <v>342</v>
      </c>
      <c r="I8" s="312">
        <v>31</v>
      </c>
      <c r="J8" s="440"/>
      <c r="K8" s="312">
        <v>6</v>
      </c>
      <c r="L8" s="423">
        <v>6</v>
      </c>
    </row>
    <row r="9" spans="1:15" ht="15" x14ac:dyDescent="0.25">
      <c r="A9" s="613"/>
      <c r="B9" s="390">
        <v>43110</v>
      </c>
      <c r="C9" s="312"/>
      <c r="D9" s="312">
        <v>279</v>
      </c>
      <c r="E9" s="312">
        <v>74</v>
      </c>
      <c r="F9" s="312"/>
      <c r="G9" s="312"/>
      <c r="H9" s="448">
        <f>SUM(D9+E9)</f>
        <v>353</v>
      </c>
      <c r="I9" s="312">
        <v>32</v>
      </c>
      <c r="J9" s="440"/>
      <c r="K9" s="312">
        <v>30</v>
      </c>
      <c r="L9" s="423">
        <v>30</v>
      </c>
      <c r="M9" s="314" t="s">
        <v>77</v>
      </c>
    </row>
    <row r="10" spans="1:15" ht="15" x14ac:dyDescent="0.25">
      <c r="A10" s="613"/>
      <c r="B10" s="390">
        <v>43111</v>
      </c>
      <c r="C10" s="312"/>
      <c r="D10" s="312">
        <v>285</v>
      </c>
      <c r="E10" s="312">
        <v>68</v>
      </c>
      <c r="F10" s="312"/>
      <c r="G10" s="312"/>
      <c r="H10" s="448">
        <f>SUM(D10+E10)</f>
        <v>353</v>
      </c>
      <c r="I10" s="312">
        <v>32</v>
      </c>
      <c r="J10" s="440"/>
      <c r="K10" s="312">
        <v>4</v>
      </c>
      <c r="L10" s="423">
        <v>4</v>
      </c>
    </row>
    <row r="11" spans="1:15" ht="15.75" thickBot="1" x14ac:dyDescent="0.3">
      <c r="A11" s="613"/>
      <c r="B11" s="392">
        <v>43112</v>
      </c>
      <c r="C11" s="316"/>
      <c r="D11" s="316">
        <v>256</v>
      </c>
      <c r="E11" s="316">
        <v>79</v>
      </c>
      <c r="F11" s="316"/>
      <c r="G11" s="316"/>
      <c r="H11" s="449">
        <f t="shared" ref="H11:H15" si="1">SUM(D11+E11)</f>
        <v>335</v>
      </c>
      <c r="I11" s="316">
        <v>30</v>
      </c>
      <c r="J11" s="441"/>
      <c r="K11" s="316">
        <v>1</v>
      </c>
      <c r="L11" s="425">
        <v>1</v>
      </c>
    </row>
    <row r="12" spans="1:15" ht="15.75" thickTop="1" x14ac:dyDescent="0.25">
      <c r="A12" s="613"/>
      <c r="B12" s="389">
        <v>43115</v>
      </c>
      <c r="C12" s="344"/>
      <c r="D12" s="344">
        <v>289</v>
      </c>
      <c r="E12" s="344">
        <v>65</v>
      </c>
      <c r="F12" s="344"/>
      <c r="G12" s="344"/>
      <c r="H12" s="450">
        <f t="shared" si="1"/>
        <v>354</v>
      </c>
      <c r="I12" s="344">
        <v>30</v>
      </c>
      <c r="J12" s="442"/>
      <c r="K12" s="344">
        <v>14</v>
      </c>
      <c r="L12" s="426">
        <v>14</v>
      </c>
    </row>
    <row r="13" spans="1:15" ht="15" x14ac:dyDescent="0.25">
      <c r="A13" s="613"/>
      <c r="B13" s="390">
        <v>43116</v>
      </c>
      <c r="C13" s="312"/>
      <c r="D13" s="312">
        <v>278</v>
      </c>
      <c r="E13" s="312">
        <v>62</v>
      </c>
      <c r="F13" s="312"/>
      <c r="G13" s="312"/>
      <c r="H13" s="448">
        <f t="shared" si="1"/>
        <v>340</v>
      </c>
      <c r="I13" s="312">
        <v>28</v>
      </c>
      <c r="J13" s="440"/>
      <c r="K13" s="312">
        <v>15</v>
      </c>
      <c r="L13" s="423">
        <v>15</v>
      </c>
    </row>
    <row r="14" spans="1:15" ht="15" x14ac:dyDescent="0.25">
      <c r="A14" s="613"/>
      <c r="B14" s="390">
        <v>43117</v>
      </c>
      <c r="C14" s="312"/>
      <c r="D14" s="312">
        <v>336</v>
      </c>
      <c r="E14" s="312">
        <v>87</v>
      </c>
      <c r="F14" s="312"/>
      <c r="G14" s="312"/>
      <c r="H14" s="448">
        <f t="shared" si="1"/>
        <v>423</v>
      </c>
      <c r="I14" s="312">
        <v>30</v>
      </c>
      <c r="J14" s="440"/>
      <c r="K14" s="312">
        <v>26</v>
      </c>
      <c r="L14" s="423">
        <v>26</v>
      </c>
      <c r="M14" s="314" t="s">
        <v>86</v>
      </c>
    </row>
    <row r="15" spans="1:15" ht="15" x14ac:dyDescent="0.25">
      <c r="A15" s="613"/>
      <c r="B15" s="390">
        <v>43118</v>
      </c>
      <c r="C15" s="312"/>
      <c r="D15" s="312">
        <v>265</v>
      </c>
      <c r="E15" s="312">
        <v>63</v>
      </c>
      <c r="F15" s="312"/>
      <c r="G15" s="312"/>
      <c r="H15" s="448">
        <f t="shared" si="1"/>
        <v>328</v>
      </c>
      <c r="I15" s="312">
        <v>23</v>
      </c>
      <c r="J15" s="440"/>
      <c r="K15" s="312">
        <v>12</v>
      </c>
      <c r="L15" s="423">
        <v>12</v>
      </c>
    </row>
    <row r="16" spans="1:15" ht="15.75" thickBot="1" x14ac:dyDescent="0.3">
      <c r="A16" s="613"/>
      <c r="B16" s="392">
        <v>43119</v>
      </c>
      <c r="C16" s="316"/>
      <c r="D16" s="316">
        <v>263</v>
      </c>
      <c r="E16" s="316">
        <v>69</v>
      </c>
      <c r="F16" s="316"/>
      <c r="G16" s="316"/>
      <c r="H16" s="449">
        <f>SUM(D16+E16)</f>
        <v>332</v>
      </c>
      <c r="I16" s="316">
        <v>28</v>
      </c>
      <c r="J16" s="441"/>
      <c r="K16" s="316">
        <v>42</v>
      </c>
      <c r="L16" s="425">
        <v>42</v>
      </c>
    </row>
    <row r="17" spans="1:15" ht="15.75" thickTop="1" x14ac:dyDescent="0.25">
      <c r="A17" s="613"/>
      <c r="B17" s="389">
        <v>43122</v>
      </c>
      <c r="C17" s="344"/>
      <c r="D17" s="344">
        <v>301</v>
      </c>
      <c r="E17" s="344">
        <v>115</v>
      </c>
      <c r="F17" s="344"/>
      <c r="G17" s="344"/>
      <c r="H17" s="450">
        <f t="shared" ref="H17:H20" si="2">SUM(D17+E17)</f>
        <v>416</v>
      </c>
      <c r="I17" s="344">
        <v>35</v>
      </c>
      <c r="J17" s="442"/>
      <c r="K17" s="344">
        <v>40</v>
      </c>
      <c r="L17" s="426">
        <v>40</v>
      </c>
    </row>
    <row r="18" spans="1:15" ht="15" x14ac:dyDescent="0.25">
      <c r="A18" s="613"/>
      <c r="B18" s="390">
        <v>43123</v>
      </c>
      <c r="C18" s="312"/>
      <c r="D18" s="312">
        <v>313</v>
      </c>
      <c r="E18" s="312">
        <v>87</v>
      </c>
      <c r="F18" s="312"/>
      <c r="G18" s="312"/>
      <c r="H18" s="448">
        <f t="shared" si="2"/>
        <v>400</v>
      </c>
      <c r="I18" s="312">
        <v>33</v>
      </c>
      <c r="J18" s="440"/>
      <c r="K18" s="312">
        <v>21</v>
      </c>
      <c r="L18" s="423">
        <v>21</v>
      </c>
    </row>
    <row r="19" spans="1:15" ht="15" x14ac:dyDescent="0.25">
      <c r="A19" s="613"/>
      <c r="B19" s="390">
        <v>43124</v>
      </c>
      <c r="C19" s="312"/>
      <c r="D19" s="312">
        <v>328</v>
      </c>
      <c r="E19" s="312">
        <v>75</v>
      </c>
      <c r="F19" s="312"/>
      <c r="G19" s="312"/>
      <c r="H19" s="448">
        <f t="shared" si="2"/>
        <v>403</v>
      </c>
      <c r="I19" s="312">
        <v>31</v>
      </c>
      <c r="J19" s="440"/>
      <c r="K19" s="312">
        <v>42</v>
      </c>
      <c r="L19" s="423">
        <v>42</v>
      </c>
      <c r="M19" s="314" t="s">
        <v>96</v>
      </c>
    </row>
    <row r="20" spans="1:15" ht="15" x14ac:dyDescent="0.25">
      <c r="A20" s="613"/>
      <c r="B20" s="390">
        <v>43125</v>
      </c>
      <c r="C20" s="312"/>
      <c r="D20" s="312">
        <v>299</v>
      </c>
      <c r="E20" s="312">
        <v>62</v>
      </c>
      <c r="F20" s="312"/>
      <c r="G20" s="312"/>
      <c r="H20" s="448">
        <f t="shared" si="2"/>
        <v>361</v>
      </c>
      <c r="I20" s="312">
        <v>33</v>
      </c>
      <c r="J20" s="440"/>
      <c r="K20" s="312">
        <v>46</v>
      </c>
      <c r="L20" s="423">
        <v>46</v>
      </c>
    </row>
    <row r="21" spans="1:15" ht="15.75" thickBot="1" x14ac:dyDescent="0.3">
      <c r="A21" s="613"/>
      <c r="B21" s="392">
        <v>43126</v>
      </c>
      <c r="C21" s="316"/>
      <c r="D21" s="316">
        <v>291</v>
      </c>
      <c r="E21" s="316">
        <v>66</v>
      </c>
      <c r="F21" s="316"/>
      <c r="G21" s="316"/>
      <c r="H21" s="449">
        <f>SUM(D21+E21)</f>
        <v>357</v>
      </c>
      <c r="I21" s="316">
        <v>32</v>
      </c>
      <c r="J21" s="441"/>
      <c r="K21" s="316">
        <v>40</v>
      </c>
      <c r="L21" s="425">
        <v>40</v>
      </c>
    </row>
    <row r="22" spans="1:15" ht="15.75" thickTop="1" x14ac:dyDescent="0.25">
      <c r="A22" s="613"/>
      <c r="B22" s="389">
        <v>43129</v>
      </c>
      <c r="C22" s="344"/>
      <c r="D22" s="344">
        <v>423</v>
      </c>
      <c r="E22" s="344">
        <v>107</v>
      </c>
      <c r="F22" s="344"/>
      <c r="G22" s="344"/>
      <c r="H22" s="450">
        <f>SUM(D22+E22)</f>
        <v>530</v>
      </c>
      <c r="I22" s="344">
        <v>44</v>
      </c>
      <c r="J22" s="442"/>
      <c r="K22" s="344">
        <v>23</v>
      </c>
      <c r="L22" s="426">
        <v>23</v>
      </c>
    </row>
    <row r="23" spans="1:15" ht="15" x14ac:dyDescent="0.25">
      <c r="A23" s="613"/>
      <c r="B23" s="391">
        <v>43130</v>
      </c>
      <c r="C23" s="313"/>
      <c r="D23" s="313">
        <v>396</v>
      </c>
      <c r="E23" s="313">
        <v>100</v>
      </c>
      <c r="F23" s="313"/>
      <c r="G23" s="313"/>
      <c r="H23" s="453">
        <f>SUM(D23+E23)</f>
        <v>496</v>
      </c>
      <c r="I23" s="313">
        <v>38</v>
      </c>
      <c r="J23" s="462"/>
      <c r="K23" s="313">
        <v>83</v>
      </c>
      <c r="L23" s="422">
        <v>0</v>
      </c>
    </row>
    <row r="24" spans="1:15" ht="15.75" thickBot="1" x14ac:dyDescent="0.3">
      <c r="A24" s="613"/>
      <c r="B24" s="405">
        <v>43131</v>
      </c>
      <c r="C24" s="327"/>
      <c r="D24" s="327">
        <v>353</v>
      </c>
      <c r="E24" s="327">
        <v>80</v>
      </c>
      <c r="F24" s="327"/>
      <c r="G24" s="327"/>
      <c r="H24" s="454">
        <f>SUM(D24+E24)</f>
        <v>433</v>
      </c>
      <c r="I24" s="327">
        <v>39</v>
      </c>
      <c r="J24" s="524"/>
      <c r="K24" s="327">
        <v>254</v>
      </c>
      <c r="L24" s="434">
        <v>0</v>
      </c>
      <c r="M24" s="314" t="s">
        <v>83</v>
      </c>
      <c r="O24" s="547" t="s">
        <v>102</v>
      </c>
    </row>
    <row r="25" spans="1:15" ht="15" x14ac:dyDescent="0.25">
      <c r="A25" s="624" t="s">
        <v>46</v>
      </c>
      <c r="B25" s="406"/>
      <c r="C25" s="407"/>
      <c r="D25" s="407"/>
      <c r="E25" s="407"/>
      <c r="F25" s="407"/>
      <c r="G25" s="407"/>
      <c r="H25" s="408"/>
      <c r="I25" s="407"/>
      <c r="J25" s="470"/>
      <c r="K25" s="407"/>
      <c r="L25" s="438"/>
    </row>
    <row r="26" spans="1:15" ht="15" x14ac:dyDescent="0.25">
      <c r="A26" s="625"/>
      <c r="B26" s="391">
        <v>43132</v>
      </c>
      <c r="C26" s="313"/>
      <c r="D26" s="313">
        <v>307</v>
      </c>
      <c r="E26" s="313">
        <v>75</v>
      </c>
      <c r="F26" s="313"/>
      <c r="G26" s="313"/>
      <c r="H26" s="453">
        <f t="shared" ref="H26:H31" si="3">SUM(D26+E26)</f>
        <v>382</v>
      </c>
      <c r="I26" s="313">
        <v>35</v>
      </c>
      <c r="J26" s="462"/>
      <c r="K26" s="313">
        <v>61</v>
      </c>
      <c r="L26" s="422">
        <v>0</v>
      </c>
    </row>
    <row r="27" spans="1:15" ht="15.75" thickBot="1" x14ac:dyDescent="0.3">
      <c r="A27" s="625"/>
      <c r="B27" s="392">
        <v>43133</v>
      </c>
      <c r="C27" s="316"/>
      <c r="D27" s="316">
        <v>273</v>
      </c>
      <c r="E27" s="316">
        <v>63</v>
      </c>
      <c r="F27" s="316"/>
      <c r="G27" s="316"/>
      <c r="H27" s="449">
        <f t="shared" si="3"/>
        <v>336</v>
      </c>
      <c r="I27" s="316">
        <v>31</v>
      </c>
      <c r="J27" s="441"/>
      <c r="K27" s="316">
        <v>41</v>
      </c>
      <c r="L27" s="425">
        <v>41</v>
      </c>
    </row>
    <row r="28" spans="1:15" ht="15.75" thickTop="1" x14ac:dyDescent="0.25">
      <c r="A28" s="625"/>
      <c r="B28" s="389">
        <v>43136</v>
      </c>
      <c r="C28" s="344"/>
      <c r="D28" s="344">
        <v>276</v>
      </c>
      <c r="E28" s="344">
        <v>114</v>
      </c>
      <c r="F28" s="344"/>
      <c r="G28" s="344"/>
      <c r="H28" s="450">
        <f t="shared" si="3"/>
        <v>390</v>
      </c>
      <c r="I28" s="344">
        <v>39</v>
      </c>
      <c r="J28" s="442"/>
      <c r="K28" s="344">
        <v>52</v>
      </c>
      <c r="L28" s="426">
        <v>52</v>
      </c>
    </row>
    <row r="29" spans="1:15" ht="15" x14ac:dyDescent="0.25">
      <c r="A29" s="625"/>
      <c r="B29" s="390">
        <v>43137</v>
      </c>
      <c r="C29" s="312"/>
      <c r="D29" s="312">
        <v>265</v>
      </c>
      <c r="E29" s="312">
        <v>84</v>
      </c>
      <c r="F29" s="312"/>
      <c r="G29" s="312"/>
      <c r="H29" s="448">
        <f t="shared" si="3"/>
        <v>349</v>
      </c>
      <c r="I29" s="312">
        <v>29</v>
      </c>
      <c r="J29" s="440"/>
      <c r="K29" s="312">
        <v>26</v>
      </c>
      <c r="L29" s="423">
        <v>26</v>
      </c>
    </row>
    <row r="30" spans="1:15" ht="15" x14ac:dyDescent="0.25">
      <c r="A30" s="625"/>
      <c r="B30" s="390">
        <v>43138</v>
      </c>
      <c r="C30" s="312"/>
      <c r="D30" s="312">
        <v>258</v>
      </c>
      <c r="E30" s="312">
        <v>61</v>
      </c>
      <c r="F30" s="312"/>
      <c r="G30" s="312"/>
      <c r="H30" s="448">
        <f t="shared" si="3"/>
        <v>319</v>
      </c>
      <c r="I30" s="312">
        <v>29</v>
      </c>
      <c r="J30" s="440"/>
      <c r="K30" s="312">
        <v>22</v>
      </c>
      <c r="L30" s="423">
        <v>22</v>
      </c>
      <c r="M30" s="314" t="s">
        <v>71</v>
      </c>
    </row>
    <row r="31" spans="1:15" ht="15" x14ac:dyDescent="0.25">
      <c r="A31" s="625"/>
      <c r="B31" s="390">
        <v>43139</v>
      </c>
      <c r="C31" s="312"/>
      <c r="D31" s="312">
        <v>248</v>
      </c>
      <c r="E31" s="312">
        <v>65</v>
      </c>
      <c r="F31" s="312"/>
      <c r="G31" s="312"/>
      <c r="H31" s="448">
        <f t="shared" si="3"/>
        <v>313</v>
      </c>
      <c r="I31" s="312">
        <v>28</v>
      </c>
      <c r="J31" s="440"/>
      <c r="K31" s="312">
        <v>11</v>
      </c>
      <c r="L31" s="423">
        <v>11</v>
      </c>
    </row>
    <row r="32" spans="1:15" ht="15.75" thickBot="1" x14ac:dyDescent="0.3">
      <c r="A32" s="625"/>
      <c r="B32" s="392">
        <v>43140</v>
      </c>
      <c r="C32" s="316"/>
      <c r="D32" s="316">
        <v>237</v>
      </c>
      <c r="E32" s="316">
        <v>59</v>
      </c>
      <c r="F32" s="316"/>
      <c r="G32" s="316"/>
      <c r="H32" s="449">
        <f>SUM(D32+E32)</f>
        <v>296</v>
      </c>
      <c r="I32" s="316">
        <v>30</v>
      </c>
      <c r="J32" s="441"/>
      <c r="K32" s="316">
        <v>10</v>
      </c>
      <c r="L32" s="425">
        <v>10</v>
      </c>
    </row>
    <row r="33" spans="1:15" ht="15.75" thickTop="1" x14ac:dyDescent="0.25">
      <c r="A33" s="625"/>
      <c r="B33" s="389">
        <v>43143</v>
      </c>
      <c r="C33" s="344"/>
      <c r="D33" s="344">
        <v>235</v>
      </c>
      <c r="E33" s="344">
        <v>95</v>
      </c>
      <c r="F33" s="344"/>
      <c r="G33" s="344"/>
      <c r="H33" s="450">
        <f t="shared" ref="H33:H36" si="4">SUM(D33+E33)</f>
        <v>330</v>
      </c>
      <c r="I33" s="344">
        <v>33</v>
      </c>
      <c r="J33" s="442"/>
      <c r="K33" s="344">
        <v>18</v>
      </c>
      <c r="L33" s="426">
        <v>18</v>
      </c>
    </row>
    <row r="34" spans="1:15" ht="15" x14ac:dyDescent="0.25">
      <c r="A34" s="625"/>
      <c r="B34" s="390">
        <v>43144</v>
      </c>
      <c r="C34" s="312"/>
      <c r="D34" s="312">
        <v>268</v>
      </c>
      <c r="E34" s="312">
        <v>66</v>
      </c>
      <c r="F34" s="312"/>
      <c r="G34" s="312"/>
      <c r="H34" s="448">
        <f t="shared" si="4"/>
        <v>334</v>
      </c>
      <c r="I34" s="312">
        <v>26</v>
      </c>
      <c r="J34" s="440"/>
      <c r="K34" s="312">
        <v>24</v>
      </c>
      <c r="L34" s="423">
        <v>24</v>
      </c>
    </row>
    <row r="35" spans="1:15" ht="15" x14ac:dyDescent="0.25">
      <c r="A35" s="625"/>
      <c r="B35" s="390">
        <v>43145</v>
      </c>
      <c r="C35" s="312"/>
      <c r="D35" s="312">
        <v>213</v>
      </c>
      <c r="E35" s="312">
        <v>68</v>
      </c>
      <c r="F35" s="312"/>
      <c r="G35" s="312"/>
      <c r="H35" s="448">
        <f t="shared" si="4"/>
        <v>281</v>
      </c>
      <c r="I35" s="312">
        <v>26</v>
      </c>
      <c r="J35" s="440"/>
      <c r="K35" s="312">
        <v>51</v>
      </c>
      <c r="L35" s="423">
        <v>0</v>
      </c>
      <c r="M35" s="314" t="s">
        <v>76</v>
      </c>
    </row>
    <row r="36" spans="1:15" ht="15" x14ac:dyDescent="0.25">
      <c r="A36" s="625"/>
      <c r="B36" s="390">
        <v>43146</v>
      </c>
      <c r="C36" s="312"/>
      <c r="D36" s="312">
        <v>179</v>
      </c>
      <c r="E36" s="312">
        <v>71</v>
      </c>
      <c r="F36" s="312"/>
      <c r="G36" s="312"/>
      <c r="H36" s="448">
        <f t="shared" si="4"/>
        <v>250</v>
      </c>
      <c r="I36" s="312">
        <v>23</v>
      </c>
      <c r="J36" s="440"/>
      <c r="K36" s="312">
        <v>3</v>
      </c>
      <c r="L36" s="423">
        <v>3</v>
      </c>
    </row>
    <row r="37" spans="1:15" ht="15.75" thickBot="1" x14ac:dyDescent="0.3">
      <c r="A37" s="625"/>
      <c r="B37" s="392">
        <v>43147</v>
      </c>
      <c r="C37" s="316"/>
      <c r="D37" s="316">
        <v>203</v>
      </c>
      <c r="E37" s="316">
        <v>55</v>
      </c>
      <c r="F37" s="316"/>
      <c r="G37" s="316"/>
      <c r="H37" s="449">
        <f>SUM(D37+E37)</f>
        <v>258</v>
      </c>
      <c r="I37" s="316">
        <v>24</v>
      </c>
      <c r="J37" s="441"/>
      <c r="K37" s="316">
        <v>15</v>
      </c>
      <c r="L37" s="425">
        <v>15</v>
      </c>
    </row>
    <row r="38" spans="1:15" ht="15.75" thickTop="1" x14ac:dyDescent="0.25">
      <c r="A38" s="625"/>
      <c r="B38" s="389">
        <v>43150</v>
      </c>
      <c r="C38" s="344"/>
      <c r="D38" s="344">
        <v>247</v>
      </c>
      <c r="E38" s="344">
        <v>98</v>
      </c>
      <c r="F38" s="344"/>
      <c r="G38" s="344"/>
      <c r="H38" s="450">
        <f t="shared" ref="H38" si="5">SUM(D38+E38)</f>
        <v>345</v>
      </c>
      <c r="I38" s="344">
        <v>27</v>
      </c>
      <c r="J38" s="442"/>
      <c r="K38" s="344">
        <v>24</v>
      </c>
      <c r="L38" s="426">
        <v>24</v>
      </c>
    </row>
    <row r="39" spans="1:15" ht="15" x14ac:dyDescent="0.25">
      <c r="A39" s="625"/>
      <c r="B39" s="390">
        <v>43151</v>
      </c>
      <c r="C39" s="312"/>
      <c r="D39" s="312">
        <v>289</v>
      </c>
      <c r="E39" s="312">
        <v>59</v>
      </c>
      <c r="F39" s="312"/>
      <c r="G39" s="312"/>
      <c r="H39" s="448">
        <f>SUM(D39+E39)</f>
        <v>348</v>
      </c>
      <c r="I39" s="312">
        <v>29</v>
      </c>
      <c r="J39" s="440"/>
      <c r="K39" s="312">
        <v>43</v>
      </c>
      <c r="L39" s="423">
        <v>43</v>
      </c>
    </row>
    <row r="40" spans="1:15" ht="15" x14ac:dyDescent="0.25">
      <c r="A40" s="625"/>
      <c r="B40" s="390">
        <v>43152</v>
      </c>
      <c r="C40" s="312"/>
      <c r="D40" s="312">
        <v>246</v>
      </c>
      <c r="E40" s="312">
        <v>58</v>
      </c>
      <c r="F40" s="312"/>
      <c r="G40" s="312"/>
      <c r="H40" s="448">
        <f t="shared" ref="H40:H43" si="6">SUM(D40+E40)</f>
        <v>304</v>
      </c>
      <c r="I40" s="312">
        <v>25</v>
      </c>
      <c r="J40" s="440"/>
      <c r="K40" s="312">
        <v>11</v>
      </c>
      <c r="L40" s="423">
        <v>11</v>
      </c>
      <c r="M40" s="314" t="s">
        <v>71</v>
      </c>
    </row>
    <row r="41" spans="1:15" ht="15" x14ac:dyDescent="0.25">
      <c r="A41" s="625"/>
      <c r="B41" s="390">
        <v>43153</v>
      </c>
      <c r="C41" s="312"/>
      <c r="D41" s="312">
        <v>207</v>
      </c>
      <c r="E41" s="312">
        <v>57</v>
      </c>
      <c r="F41" s="312"/>
      <c r="G41" s="312"/>
      <c r="H41" s="448">
        <f t="shared" si="6"/>
        <v>264</v>
      </c>
      <c r="I41" s="312">
        <v>22</v>
      </c>
      <c r="J41" s="440"/>
      <c r="K41" s="312">
        <v>10</v>
      </c>
      <c r="L41" s="423">
        <v>10</v>
      </c>
    </row>
    <row r="42" spans="1:15" ht="15.75" thickBot="1" x14ac:dyDescent="0.3">
      <c r="A42" s="625"/>
      <c r="B42" s="392">
        <v>43154</v>
      </c>
      <c r="C42" s="316"/>
      <c r="D42" s="316">
        <v>208</v>
      </c>
      <c r="E42" s="316">
        <v>64</v>
      </c>
      <c r="F42" s="316"/>
      <c r="G42" s="316"/>
      <c r="H42" s="449">
        <f t="shared" si="6"/>
        <v>272</v>
      </c>
      <c r="I42" s="316">
        <v>25</v>
      </c>
      <c r="J42" s="441"/>
      <c r="K42" s="316">
        <v>23</v>
      </c>
      <c r="L42" s="425">
        <v>23</v>
      </c>
    </row>
    <row r="43" spans="1:15" ht="15.75" thickTop="1" x14ac:dyDescent="0.25">
      <c r="A43" s="625"/>
      <c r="B43" s="391">
        <v>43157</v>
      </c>
      <c r="C43" s="313"/>
      <c r="D43" s="313">
        <v>279</v>
      </c>
      <c r="E43" s="313">
        <v>108</v>
      </c>
      <c r="F43" s="313"/>
      <c r="G43" s="313"/>
      <c r="H43" s="453">
        <f t="shared" si="6"/>
        <v>387</v>
      </c>
      <c r="I43" s="313">
        <v>39</v>
      </c>
      <c r="J43" s="462"/>
      <c r="K43" s="313">
        <v>21</v>
      </c>
      <c r="L43" s="422">
        <v>21</v>
      </c>
    </row>
    <row r="44" spans="1:15" ht="15" x14ac:dyDescent="0.25">
      <c r="A44" s="625"/>
      <c r="B44" s="390">
        <v>43158</v>
      </c>
      <c r="C44" s="312"/>
      <c r="D44" s="312">
        <v>263</v>
      </c>
      <c r="E44" s="312">
        <v>59</v>
      </c>
      <c r="F44" s="312"/>
      <c r="G44" s="312"/>
      <c r="H44" s="448">
        <f>SUM(D44+E44)</f>
        <v>322</v>
      </c>
      <c r="I44" s="312">
        <v>29</v>
      </c>
      <c r="J44" s="440"/>
      <c r="K44" s="312">
        <v>19</v>
      </c>
      <c r="L44" s="423">
        <v>19</v>
      </c>
    </row>
    <row r="45" spans="1:15" ht="15.75" thickBot="1" x14ac:dyDescent="0.3">
      <c r="A45" s="625"/>
      <c r="B45" s="390">
        <v>43159</v>
      </c>
      <c r="C45" s="312"/>
      <c r="D45" s="312">
        <v>387</v>
      </c>
      <c r="E45" s="312">
        <v>72</v>
      </c>
      <c r="F45" s="312"/>
      <c r="G45" s="312"/>
      <c r="H45" s="448">
        <f>SUM(D45+E45)</f>
        <v>459</v>
      </c>
      <c r="I45" s="312">
        <v>38</v>
      </c>
      <c r="J45" s="440"/>
      <c r="K45" s="312">
        <v>64</v>
      </c>
      <c r="L45" s="423">
        <v>64</v>
      </c>
      <c r="M45" s="314" t="s">
        <v>97</v>
      </c>
      <c r="O45" s="547" t="s">
        <v>103</v>
      </c>
    </row>
    <row r="46" spans="1:15" ht="15" x14ac:dyDescent="0.25">
      <c r="A46" s="624" t="s">
        <v>48</v>
      </c>
      <c r="B46" s="406"/>
      <c r="C46" s="407"/>
      <c r="D46" s="407"/>
      <c r="E46" s="407"/>
      <c r="F46" s="407"/>
      <c r="G46" s="407"/>
      <c r="H46" s="408"/>
      <c r="I46" s="407"/>
      <c r="J46" s="470"/>
      <c r="K46" s="407"/>
      <c r="L46" s="438"/>
    </row>
    <row r="47" spans="1:15" ht="15" x14ac:dyDescent="0.25">
      <c r="A47" s="625"/>
      <c r="B47" s="391">
        <v>43160</v>
      </c>
      <c r="C47" s="313"/>
      <c r="D47" s="313">
        <v>245</v>
      </c>
      <c r="E47" s="313">
        <v>76</v>
      </c>
      <c r="F47" s="313"/>
      <c r="G47" s="313"/>
      <c r="H47" s="453">
        <f t="shared" ref="H47:H52" si="7">SUM(D47+E47)</f>
        <v>321</v>
      </c>
      <c r="I47" s="313">
        <v>29</v>
      </c>
      <c r="J47" s="462"/>
      <c r="K47" s="313">
        <v>35</v>
      </c>
      <c r="L47" s="422">
        <v>35</v>
      </c>
    </row>
    <row r="48" spans="1:15" ht="15.75" thickBot="1" x14ac:dyDescent="0.3">
      <c r="A48" s="625"/>
      <c r="B48" s="392">
        <v>43161</v>
      </c>
      <c r="C48" s="316"/>
      <c r="D48" s="316">
        <v>229</v>
      </c>
      <c r="E48" s="316">
        <v>63</v>
      </c>
      <c r="F48" s="316"/>
      <c r="G48" s="316"/>
      <c r="H48" s="449">
        <f t="shared" si="7"/>
        <v>292</v>
      </c>
      <c r="I48" s="316">
        <v>27</v>
      </c>
      <c r="J48" s="441"/>
      <c r="K48" s="316">
        <v>24</v>
      </c>
      <c r="L48" s="425">
        <v>24</v>
      </c>
    </row>
    <row r="49" spans="1:13" ht="15.75" thickTop="1" x14ac:dyDescent="0.25">
      <c r="A49" s="625"/>
      <c r="B49" s="389">
        <v>43164</v>
      </c>
      <c r="C49" s="344"/>
      <c r="D49" s="344">
        <v>219</v>
      </c>
      <c r="E49" s="344">
        <v>82</v>
      </c>
      <c r="F49" s="344"/>
      <c r="G49" s="344"/>
      <c r="H49" s="450">
        <f t="shared" si="7"/>
        <v>301</v>
      </c>
      <c r="I49" s="344">
        <v>30</v>
      </c>
      <c r="J49" s="442"/>
      <c r="K49" s="344">
        <v>23</v>
      </c>
      <c r="L49" s="426">
        <v>23</v>
      </c>
    </row>
    <row r="50" spans="1:13" ht="15" x14ac:dyDescent="0.25">
      <c r="A50" s="625"/>
      <c r="B50" s="390">
        <v>43165</v>
      </c>
      <c r="C50" s="312"/>
      <c r="D50" s="312">
        <v>273</v>
      </c>
      <c r="E50" s="312">
        <v>69</v>
      </c>
      <c r="F50" s="312"/>
      <c r="G50" s="312"/>
      <c r="H50" s="448">
        <f t="shared" si="7"/>
        <v>342</v>
      </c>
      <c r="I50" s="312">
        <v>31</v>
      </c>
      <c r="J50" s="440"/>
      <c r="K50" s="312">
        <v>8</v>
      </c>
      <c r="L50" s="423">
        <v>8</v>
      </c>
    </row>
    <row r="51" spans="1:13" ht="15" x14ac:dyDescent="0.25">
      <c r="A51" s="625"/>
      <c r="B51" s="390">
        <v>43166</v>
      </c>
      <c r="C51" s="312"/>
      <c r="D51" s="312">
        <v>320</v>
      </c>
      <c r="E51" s="312">
        <v>54</v>
      </c>
      <c r="F51" s="312"/>
      <c r="G51" s="312"/>
      <c r="H51" s="448">
        <f t="shared" si="7"/>
        <v>374</v>
      </c>
      <c r="I51" s="312">
        <v>29</v>
      </c>
      <c r="J51" s="440"/>
      <c r="K51" s="312">
        <v>43</v>
      </c>
      <c r="L51" s="423">
        <v>43</v>
      </c>
      <c r="M51" s="314" t="s">
        <v>73</v>
      </c>
    </row>
    <row r="52" spans="1:13" ht="15" x14ac:dyDescent="0.25">
      <c r="A52" s="625"/>
      <c r="B52" s="390">
        <v>43167</v>
      </c>
      <c r="C52" s="312"/>
      <c r="D52" s="312">
        <v>252</v>
      </c>
      <c r="E52" s="312">
        <v>57</v>
      </c>
      <c r="F52" s="312"/>
      <c r="G52" s="312"/>
      <c r="H52" s="448">
        <f t="shared" si="7"/>
        <v>309</v>
      </c>
      <c r="I52" s="312">
        <v>26</v>
      </c>
      <c r="J52" s="440"/>
      <c r="K52" s="312">
        <v>21</v>
      </c>
      <c r="L52" s="423">
        <v>21</v>
      </c>
    </row>
    <row r="53" spans="1:13" ht="15.75" thickBot="1" x14ac:dyDescent="0.3">
      <c r="A53" s="625"/>
      <c r="B53" s="392">
        <v>43168</v>
      </c>
      <c r="C53" s="316"/>
      <c r="D53" s="316">
        <v>163</v>
      </c>
      <c r="E53" s="316">
        <v>53</v>
      </c>
      <c r="F53" s="316"/>
      <c r="G53" s="316"/>
      <c r="H53" s="449">
        <f>SUM(D53+E53)</f>
        <v>216</v>
      </c>
      <c r="I53" s="316">
        <v>20</v>
      </c>
      <c r="J53" s="441"/>
      <c r="K53" s="316">
        <v>6</v>
      </c>
      <c r="L53" s="425">
        <v>6</v>
      </c>
    </row>
    <row r="54" spans="1:13" ht="15.75" thickTop="1" x14ac:dyDescent="0.25">
      <c r="A54" s="625"/>
      <c r="B54" s="389">
        <v>43171</v>
      </c>
      <c r="C54" s="344"/>
      <c r="D54" s="344">
        <v>250</v>
      </c>
      <c r="E54" s="344">
        <v>75</v>
      </c>
      <c r="F54" s="344"/>
      <c r="G54" s="344"/>
      <c r="H54" s="450">
        <f t="shared" ref="H54:H57" si="8">SUM(D54+E54)</f>
        <v>325</v>
      </c>
      <c r="I54" s="344">
        <v>33</v>
      </c>
      <c r="J54" s="442"/>
      <c r="K54" s="344">
        <v>19</v>
      </c>
      <c r="L54" s="426">
        <v>19</v>
      </c>
    </row>
    <row r="55" spans="1:13" ht="15" x14ac:dyDescent="0.25">
      <c r="A55" s="625"/>
      <c r="B55" s="390">
        <v>43172</v>
      </c>
      <c r="C55" s="312"/>
      <c r="D55" s="312">
        <v>306</v>
      </c>
      <c r="E55" s="312">
        <v>91</v>
      </c>
      <c r="F55" s="312"/>
      <c r="G55" s="312"/>
      <c r="H55" s="448">
        <f t="shared" si="8"/>
        <v>397</v>
      </c>
      <c r="I55" s="312">
        <v>31</v>
      </c>
      <c r="J55" s="440"/>
      <c r="K55" s="312">
        <v>32</v>
      </c>
      <c r="L55" s="423">
        <v>32</v>
      </c>
    </row>
    <row r="56" spans="1:13" ht="15" x14ac:dyDescent="0.25">
      <c r="A56" s="625"/>
      <c r="B56" s="390">
        <v>43173</v>
      </c>
      <c r="C56" s="312"/>
      <c r="D56" s="312">
        <v>317</v>
      </c>
      <c r="E56" s="312">
        <v>205</v>
      </c>
      <c r="F56" s="312"/>
      <c r="G56" s="312"/>
      <c r="H56" s="448">
        <f t="shared" si="8"/>
        <v>522</v>
      </c>
      <c r="I56" s="312">
        <v>47</v>
      </c>
      <c r="J56" s="440"/>
      <c r="K56" s="312">
        <v>40</v>
      </c>
      <c r="L56" s="423">
        <v>40</v>
      </c>
      <c r="M56" s="314" t="s">
        <v>73</v>
      </c>
    </row>
    <row r="57" spans="1:13" ht="15" x14ac:dyDescent="0.25">
      <c r="A57" s="625"/>
      <c r="B57" s="390">
        <v>43174</v>
      </c>
      <c r="C57" s="312"/>
      <c r="D57" s="312">
        <v>242</v>
      </c>
      <c r="E57" s="312">
        <v>70</v>
      </c>
      <c r="F57" s="312"/>
      <c r="G57" s="312"/>
      <c r="H57" s="448">
        <f t="shared" si="8"/>
        <v>312</v>
      </c>
      <c r="I57" s="312">
        <v>28</v>
      </c>
      <c r="J57" s="440"/>
      <c r="K57" s="312">
        <v>21</v>
      </c>
      <c r="L57" s="423">
        <v>21</v>
      </c>
    </row>
    <row r="58" spans="1:13" ht="15.75" thickBot="1" x14ac:dyDescent="0.3">
      <c r="A58" s="625"/>
      <c r="B58" s="392">
        <v>43175</v>
      </c>
      <c r="C58" s="316"/>
      <c r="D58" s="316">
        <v>220</v>
      </c>
      <c r="E58" s="316">
        <v>54</v>
      </c>
      <c r="F58" s="316"/>
      <c r="G58" s="316"/>
      <c r="H58" s="449">
        <f>SUM(D58+E58)</f>
        <v>274</v>
      </c>
      <c r="I58" s="316">
        <v>25</v>
      </c>
      <c r="J58" s="441"/>
      <c r="K58" s="316">
        <v>11</v>
      </c>
      <c r="L58" s="425">
        <v>11</v>
      </c>
    </row>
    <row r="59" spans="1:13" ht="15.75" thickTop="1" x14ac:dyDescent="0.25">
      <c r="A59" s="625"/>
      <c r="B59" s="389">
        <v>43178</v>
      </c>
      <c r="C59" s="344"/>
      <c r="D59" s="344">
        <v>262</v>
      </c>
      <c r="E59" s="344">
        <v>118</v>
      </c>
      <c r="F59" s="344"/>
      <c r="G59" s="344"/>
      <c r="H59" s="450">
        <f t="shared" ref="H59" si="9">SUM(D59+E59)</f>
        <v>380</v>
      </c>
      <c r="I59" s="344">
        <v>35</v>
      </c>
      <c r="J59" s="442"/>
      <c r="K59" s="344">
        <v>34</v>
      </c>
      <c r="L59" s="426">
        <v>34</v>
      </c>
    </row>
    <row r="60" spans="1:13" ht="15" x14ac:dyDescent="0.25">
      <c r="A60" s="625"/>
      <c r="B60" s="390">
        <v>43179</v>
      </c>
      <c r="C60" s="312"/>
      <c r="D60" s="312">
        <v>255</v>
      </c>
      <c r="E60" s="312">
        <v>59</v>
      </c>
      <c r="F60" s="312"/>
      <c r="G60" s="312"/>
      <c r="H60" s="448">
        <f>SUM(D60+E60)</f>
        <v>314</v>
      </c>
      <c r="I60" s="312">
        <v>22</v>
      </c>
      <c r="J60" s="440"/>
      <c r="K60" s="312">
        <v>14</v>
      </c>
      <c r="L60" s="423">
        <v>14</v>
      </c>
    </row>
    <row r="61" spans="1:13" ht="15" x14ac:dyDescent="0.25">
      <c r="A61" s="625"/>
      <c r="B61" s="390">
        <v>43180</v>
      </c>
      <c r="C61" s="312"/>
      <c r="D61" s="312">
        <v>307</v>
      </c>
      <c r="E61" s="312">
        <v>60</v>
      </c>
      <c r="F61" s="312"/>
      <c r="G61" s="312"/>
      <c r="H61" s="448">
        <f t="shared" ref="H61:H64" si="10">SUM(D61+E61)</f>
        <v>367</v>
      </c>
      <c r="I61" s="312">
        <v>31</v>
      </c>
      <c r="J61" s="440"/>
      <c r="K61" s="312">
        <v>36</v>
      </c>
      <c r="L61" s="423">
        <v>36</v>
      </c>
      <c r="M61" s="314" t="s">
        <v>86</v>
      </c>
    </row>
    <row r="62" spans="1:13" ht="15" x14ac:dyDescent="0.25">
      <c r="A62" s="625"/>
      <c r="B62" s="390">
        <v>43181</v>
      </c>
      <c r="C62" s="312"/>
      <c r="D62" s="312">
        <v>242</v>
      </c>
      <c r="E62" s="312">
        <v>51</v>
      </c>
      <c r="F62" s="312"/>
      <c r="G62" s="312"/>
      <c r="H62" s="448">
        <f t="shared" si="10"/>
        <v>293</v>
      </c>
      <c r="I62" s="312">
        <v>24</v>
      </c>
      <c r="J62" s="440"/>
      <c r="K62" s="312">
        <v>23</v>
      </c>
      <c r="L62" s="423">
        <v>23</v>
      </c>
    </row>
    <row r="63" spans="1:13" ht="15.75" thickBot="1" x14ac:dyDescent="0.3">
      <c r="A63" s="625"/>
      <c r="B63" s="392">
        <v>43182</v>
      </c>
      <c r="C63" s="316"/>
      <c r="D63" s="316">
        <v>274</v>
      </c>
      <c r="E63" s="316">
        <v>64</v>
      </c>
      <c r="F63" s="316"/>
      <c r="G63" s="316"/>
      <c r="H63" s="449">
        <f t="shared" si="10"/>
        <v>338</v>
      </c>
      <c r="I63" s="316">
        <v>28</v>
      </c>
      <c r="J63" s="441"/>
      <c r="K63" s="316">
        <v>14</v>
      </c>
      <c r="L63" s="425">
        <v>14</v>
      </c>
    </row>
    <row r="64" spans="1:13" ht="15.75" thickTop="1" x14ac:dyDescent="0.25">
      <c r="A64" s="625"/>
      <c r="B64" s="391">
        <v>43185</v>
      </c>
      <c r="C64" s="313"/>
      <c r="D64" s="313">
        <v>307</v>
      </c>
      <c r="E64" s="313">
        <v>84</v>
      </c>
      <c r="F64" s="313"/>
      <c r="G64" s="313"/>
      <c r="H64" s="453">
        <f t="shared" si="10"/>
        <v>391</v>
      </c>
      <c r="I64" s="313">
        <v>30</v>
      </c>
      <c r="J64" s="462"/>
      <c r="K64" s="313">
        <v>64</v>
      </c>
      <c r="L64" s="422">
        <v>64</v>
      </c>
    </row>
    <row r="65" spans="1:15" ht="15" x14ac:dyDescent="0.25">
      <c r="A65" s="625"/>
      <c r="B65" s="390">
        <v>43186</v>
      </c>
      <c r="C65" s="312"/>
      <c r="D65" s="312">
        <v>394</v>
      </c>
      <c r="E65" s="312">
        <v>94</v>
      </c>
      <c r="F65" s="312"/>
      <c r="G65" s="312"/>
      <c r="H65" s="448">
        <f>SUM(D65+E65)</f>
        <v>488</v>
      </c>
      <c r="I65" s="312">
        <v>38</v>
      </c>
      <c r="J65" s="440"/>
      <c r="K65" s="312">
        <v>61</v>
      </c>
      <c r="L65" s="423">
        <v>61</v>
      </c>
    </row>
    <row r="66" spans="1:15" ht="15" x14ac:dyDescent="0.25">
      <c r="A66" s="625"/>
      <c r="B66" s="390">
        <v>43187</v>
      </c>
      <c r="C66" s="312"/>
      <c r="D66" s="312">
        <v>389</v>
      </c>
      <c r="E66" s="312">
        <v>97</v>
      </c>
      <c r="F66" s="312"/>
      <c r="G66" s="312"/>
      <c r="H66" s="448">
        <f>SUM(D66+E66)</f>
        <v>486</v>
      </c>
      <c r="I66" s="312">
        <v>41</v>
      </c>
      <c r="J66" s="440"/>
      <c r="K66" s="312">
        <v>145</v>
      </c>
      <c r="L66" s="423">
        <v>145</v>
      </c>
      <c r="M66" s="314" t="s">
        <v>83</v>
      </c>
    </row>
    <row r="67" spans="1:15" ht="15" x14ac:dyDescent="0.25">
      <c r="A67" s="625"/>
      <c r="B67" s="390">
        <v>43188</v>
      </c>
      <c r="C67" s="312"/>
      <c r="D67" s="312">
        <v>337</v>
      </c>
      <c r="E67" s="312">
        <v>70</v>
      </c>
      <c r="F67" s="312"/>
      <c r="G67" s="312"/>
      <c r="H67" s="448">
        <f>SUM(D67+E67)</f>
        <v>407</v>
      </c>
      <c r="I67" s="312">
        <v>34</v>
      </c>
      <c r="J67" s="440"/>
      <c r="K67" s="312">
        <v>58</v>
      </c>
      <c r="L67" s="423">
        <v>58</v>
      </c>
      <c r="O67" s="547" t="s">
        <v>104</v>
      </c>
    </row>
    <row r="68" spans="1:15" ht="15.75" thickBot="1" x14ac:dyDescent="0.3">
      <c r="A68" s="626"/>
      <c r="B68" s="525">
        <v>43189</v>
      </c>
      <c r="C68" s="526"/>
      <c r="D68" s="526"/>
      <c r="E68" s="526"/>
      <c r="F68" s="526"/>
      <c r="G68" s="526"/>
      <c r="H68" s="527"/>
      <c r="I68" s="526"/>
      <c r="J68" s="528"/>
      <c r="K68" s="526"/>
      <c r="L68" s="529"/>
    </row>
    <row r="69" spans="1:15" ht="15" x14ac:dyDescent="0.25">
      <c r="A69" s="624" t="s">
        <v>49</v>
      </c>
      <c r="B69" s="500"/>
      <c r="C69" s="407"/>
      <c r="D69" s="407"/>
      <c r="E69" s="407"/>
      <c r="F69" s="407"/>
      <c r="G69" s="407"/>
      <c r="H69" s="408"/>
      <c r="I69" s="407"/>
      <c r="J69" s="470"/>
      <c r="K69" s="407"/>
      <c r="L69" s="438"/>
    </row>
    <row r="70" spans="1:15" ht="15" x14ac:dyDescent="0.25">
      <c r="A70" s="625"/>
      <c r="B70" s="497">
        <v>43192</v>
      </c>
      <c r="C70" s="479"/>
      <c r="D70" s="479"/>
      <c r="E70" s="479"/>
      <c r="F70" s="479"/>
      <c r="G70" s="479"/>
      <c r="H70" s="480"/>
      <c r="I70" s="479"/>
      <c r="J70" s="481"/>
      <c r="K70" s="479"/>
      <c r="L70" s="482"/>
    </row>
    <row r="71" spans="1:15" ht="15" x14ac:dyDescent="0.25">
      <c r="A71" s="625"/>
      <c r="B71" s="483">
        <v>43193</v>
      </c>
      <c r="C71" s="312"/>
      <c r="D71" s="312">
        <v>332</v>
      </c>
      <c r="E71" s="312">
        <v>115</v>
      </c>
      <c r="F71" s="312"/>
      <c r="G71" s="312"/>
      <c r="H71" s="448">
        <f t="shared" ref="H71:H75" si="11">SUM(D71+E71)</f>
        <v>447</v>
      </c>
      <c r="I71" s="312">
        <v>37</v>
      </c>
      <c r="J71" s="440"/>
      <c r="K71" s="312">
        <v>46</v>
      </c>
      <c r="L71" s="423">
        <v>46</v>
      </c>
    </row>
    <row r="72" spans="1:15" ht="15" x14ac:dyDescent="0.25">
      <c r="A72" s="625"/>
      <c r="B72" s="483">
        <v>43194</v>
      </c>
      <c r="C72" s="312"/>
      <c r="D72" s="312">
        <v>285</v>
      </c>
      <c r="E72" s="312">
        <v>136</v>
      </c>
      <c r="F72" s="312"/>
      <c r="G72" s="312"/>
      <c r="H72" s="448">
        <f t="shared" si="11"/>
        <v>421</v>
      </c>
      <c r="I72" s="312">
        <v>35</v>
      </c>
      <c r="J72" s="440"/>
      <c r="K72" s="312">
        <v>25</v>
      </c>
      <c r="L72" s="423">
        <v>25</v>
      </c>
      <c r="M72" s="314" t="s">
        <v>85</v>
      </c>
    </row>
    <row r="73" spans="1:15" ht="15" x14ac:dyDescent="0.25">
      <c r="A73" s="625"/>
      <c r="B73" s="483">
        <v>43195</v>
      </c>
      <c r="C73" s="312"/>
      <c r="D73" s="312">
        <v>209</v>
      </c>
      <c r="E73" s="312">
        <v>65</v>
      </c>
      <c r="F73" s="312"/>
      <c r="G73" s="312"/>
      <c r="H73" s="448">
        <f t="shared" si="11"/>
        <v>274</v>
      </c>
      <c r="I73" s="312">
        <v>23</v>
      </c>
      <c r="J73" s="440"/>
      <c r="K73" s="312">
        <v>10</v>
      </c>
      <c r="L73" s="423">
        <v>10</v>
      </c>
    </row>
    <row r="74" spans="1:15" ht="15.75" thickBot="1" x14ac:dyDescent="0.3">
      <c r="A74" s="625"/>
      <c r="B74" s="484">
        <v>43196</v>
      </c>
      <c r="C74" s="316"/>
      <c r="D74" s="316">
        <v>375</v>
      </c>
      <c r="E74" s="316">
        <v>37</v>
      </c>
      <c r="F74" s="316"/>
      <c r="G74" s="316"/>
      <c r="H74" s="449">
        <f t="shared" si="11"/>
        <v>412</v>
      </c>
      <c r="I74" s="316">
        <v>34</v>
      </c>
      <c r="J74" s="441"/>
      <c r="K74" s="316">
        <v>5</v>
      </c>
      <c r="L74" s="425">
        <v>5</v>
      </c>
    </row>
    <row r="75" spans="1:15" ht="15.75" thickTop="1" x14ac:dyDescent="0.25">
      <c r="A75" s="625"/>
      <c r="B75" s="485">
        <v>43199</v>
      </c>
      <c r="C75" s="344"/>
      <c r="D75" s="344">
        <v>212</v>
      </c>
      <c r="E75" s="344">
        <v>79</v>
      </c>
      <c r="F75" s="344"/>
      <c r="G75" s="344"/>
      <c r="H75" s="450">
        <f t="shared" si="11"/>
        <v>291</v>
      </c>
      <c r="I75" s="344">
        <v>24</v>
      </c>
      <c r="J75" s="442"/>
      <c r="K75" s="344">
        <v>11</v>
      </c>
      <c r="L75" s="426">
        <v>11</v>
      </c>
    </row>
    <row r="76" spans="1:15" ht="15" x14ac:dyDescent="0.25">
      <c r="A76" s="625"/>
      <c r="B76" s="483">
        <v>43200</v>
      </c>
      <c r="C76" s="312"/>
      <c r="D76" s="312">
        <v>243</v>
      </c>
      <c r="E76" s="312">
        <v>73</v>
      </c>
      <c r="F76" s="312"/>
      <c r="G76" s="312"/>
      <c r="H76" s="448">
        <f>SUM(D76+E76)</f>
        <v>316</v>
      </c>
      <c r="I76" s="312">
        <v>29</v>
      </c>
      <c r="J76" s="440"/>
      <c r="K76" s="312">
        <v>21</v>
      </c>
      <c r="L76" s="423">
        <v>21</v>
      </c>
    </row>
    <row r="77" spans="1:15" ht="15" x14ac:dyDescent="0.25">
      <c r="A77" s="625"/>
      <c r="B77" s="483">
        <v>43201</v>
      </c>
      <c r="C77" s="312"/>
      <c r="D77" s="312">
        <v>301</v>
      </c>
      <c r="E77" s="312">
        <v>58</v>
      </c>
      <c r="F77" s="312"/>
      <c r="G77" s="312"/>
      <c r="H77" s="448">
        <f t="shared" ref="H77:H80" si="12">SUM(D77+E77)</f>
        <v>359</v>
      </c>
      <c r="I77" s="312">
        <v>30</v>
      </c>
      <c r="J77" s="440"/>
      <c r="K77" s="312">
        <v>22</v>
      </c>
      <c r="L77" s="423">
        <v>22</v>
      </c>
      <c r="M77" s="314" t="s">
        <v>96</v>
      </c>
    </row>
    <row r="78" spans="1:15" ht="15" x14ac:dyDescent="0.25">
      <c r="A78" s="625"/>
      <c r="B78" s="483">
        <v>43202</v>
      </c>
      <c r="C78" s="312"/>
      <c r="D78" s="312">
        <v>208</v>
      </c>
      <c r="E78" s="312">
        <v>62</v>
      </c>
      <c r="F78" s="312"/>
      <c r="G78" s="312"/>
      <c r="H78" s="448">
        <f t="shared" si="12"/>
        <v>270</v>
      </c>
      <c r="I78" s="312">
        <v>25</v>
      </c>
      <c r="J78" s="440"/>
      <c r="K78" s="312">
        <v>22</v>
      </c>
      <c r="L78" s="423">
        <v>22</v>
      </c>
    </row>
    <row r="79" spans="1:15" ht="15.75" thickBot="1" x14ac:dyDescent="0.3">
      <c r="A79" s="625"/>
      <c r="B79" s="484">
        <v>43203</v>
      </c>
      <c r="C79" s="316"/>
      <c r="D79" s="316">
        <v>181</v>
      </c>
      <c r="E79" s="316">
        <v>94</v>
      </c>
      <c r="F79" s="316"/>
      <c r="G79" s="316"/>
      <c r="H79" s="449">
        <f t="shared" si="12"/>
        <v>275</v>
      </c>
      <c r="I79" s="316">
        <v>25</v>
      </c>
      <c r="J79" s="441"/>
      <c r="K79" s="316">
        <v>23</v>
      </c>
      <c r="L79" s="425">
        <v>23</v>
      </c>
    </row>
    <row r="80" spans="1:15" ht="15.75" thickTop="1" x14ac:dyDescent="0.25">
      <c r="A80" s="625"/>
      <c r="B80" s="485">
        <v>43206</v>
      </c>
      <c r="C80" s="344"/>
      <c r="D80" s="344">
        <v>226</v>
      </c>
      <c r="E80" s="344">
        <v>79</v>
      </c>
      <c r="F80" s="344"/>
      <c r="G80" s="344"/>
      <c r="H80" s="450">
        <f t="shared" si="12"/>
        <v>305</v>
      </c>
      <c r="I80" s="344">
        <v>25</v>
      </c>
      <c r="J80" s="442"/>
      <c r="K80" s="344">
        <v>7</v>
      </c>
      <c r="L80" s="426">
        <v>7</v>
      </c>
    </row>
    <row r="81" spans="1:15" ht="15" x14ac:dyDescent="0.25">
      <c r="A81" s="625"/>
      <c r="B81" s="483">
        <v>43207</v>
      </c>
      <c r="C81" s="312"/>
      <c r="D81" s="312">
        <v>192</v>
      </c>
      <c r="E81" s="312">
        <v>49</v>
      </c>
      <c r="F81" s="312"/>
      <c r="G81" s="312"/>
      <c r="H81" s="448">
        <f>SUM(D81+E81)</f>
        <v>241</v>
      </c>
      <c r="I81" s="312">
        <v>17</v>
      </c>
      <c r="J81" s="440"/>
      <c r="K81" s="312">
        <v>10</v>
      </c>
      <c r="L81" s="423">
        <v>10</v>
      </c>
    </row>
    <row r="82" spans="1:15" ht="15" x14ac:dyDescent="0.25">
      <c r="A82" s="625"/>
      <c r="B82" s="483">
        <v>43208</v>
      </c>
      <c r="C82" s="312"/>
      <c r="D82" s="312">
        <v>241</v>
      </c>
      <c r="E82" s="312">
        <v>61</v>
      </c>
      <c r="F82" s="312"/>
      <c r="G82" s="312"/>
      <c r="H82" s="448">
        <f t="shared" ref="H82" si="13">SUM(D82+E82)</f>
        <v>302</v>
      </c>
      <c r="I82" s="312">
        <v>22</v>
      </c>
      <c r="J82" s="440"/>
      <c r="K82" s="312">
        <v>14</v>
      </c>
      <c r="L82" s="423">
        <v>14</v>
      </c>
      <c r="M82" s="314" t="s">
        <v>70</v>
      </c>
    </row>
    <row r="83" spans="1:15" ht="15" x14ac:dyDescent="0.25">
      <c r="A83" s="625"/>
      <c r="B83" s="483">
        <v>43209</v>
      </c>
      <c r="C83" s="312"/>
      <c r="D83" s="312">
        <v>262</v>
      </c>
      <c r="E83" s="312">
        <v>71</v>
      </c>
      <c r="F83" s="312"/>
      <c r="G83" s="312"/>
      <c r="H83" s="448">
        <f>SUM(D83+E83)</f>
        <v>333</v>
      </c>
      <c r="I83" s="312">
        <v>28</v>
      </c>
      <c r="J83" s="440"/>
      <c r="K83" s="312">
        <v>16</v>
      </c>
      <c r="L83" s="423">
        <v>16</v>
      </c>
    </row>
    <row r="84" spans="1:15" ht="15.75" thickBot="1" x14ac:dyDescent="0.3">
      <c r="A84" s="625"/>
      <c r="B84" s="484">
        <v>43210</v>
      </c>
      <c r="C84" s="316"/>
      <c r="D84" s="316">
        <v>211</v>
      </c>
      <c r="E84" s="316">
        <v>58</v>
      </c>
      <c r="F84" s="316"/>
      <c r="G84" s="316"/>
      <c r="H84" s="449">
        <f t="shared" ref="H84:H87" si="14">SUM(D84+E84)</f>
        <v>269</v>
      </c>
      <c r="I84" s="316">
        <v>24</v>
      </c>
      <c r="J84" s="441"/>
      <c r="K84" s="316">
        <v>18</v>
      </c>
      <c r="L84" s="425">
        <v>18</v>
      </c>
    </row>
    <row r="85" spans="1:15" ht="15.75" thickTop="1" x14ac:dyDescent="0.25">
      <c r="A85" s="625"/>
      <c r="B85" s="485">
        <v>43213</v>
      </c>
      <c r="C85" s="344"/>
      <c r="D85" s="344">
        <v>254</v>
      </c>
      <c r="E85" s="344">
        <v>73</v>
      </c>
      <c r="F85" s="344"/>
      <c r="G85" s="344"/>
      <c r="H85" s="450">
        <f t="shared" si="14"/>
        <v>327</v>
      </c>
      <c r="I85" s="344">
        <v>30</v>
      </c>
      <c r="J85" s="442"/>
      <c r="K85" s="344">
        <v>1</v>
      </c>
      <c r="L85" s="426">
        <v>1</v>
      </c>
    </row>
    <row r="86" spans="1:15" ht="15" x14ac:dyDescent="0.25">
      <c r="A86" s="625"/>
      <c r="B86" s="483">
        <v>43214</v>
      </c>
      <c r="C86" s="312"/>
      <c r="D86" s="312">
        <v>255</v>
      </c>
      <c r="E86" s="312">
        <v>65</v>
      </c>
      <c r="F86" s="312"/>
      <c r="G86" s="312"/>
      <c r="H86" s="448">
        <f t="shared" si="14"/>
        <v>320</v>
      </c>
      <c r="I86" s="312">
        <v>27</v>
      </c>
      <c r="J86" s="440"/>
      <c r="K86" s="312">
        <v>18</v>
      </c>
      <c r="L86" s="423">
        <v>18</v>
      </c>
    </row>
    <row r="87" spans="1:15" ht="15" x14ac:dyDescent="0.25">
      <c r="A87" s="625"/>
      <c r="B87" s="483">
        <v>43215</v>
      </c>
      <c r="C87" s="312"/>
      <c r="D87" s="312">
        <v>244</v>
      </c>
      <c r="E87" s="312">
        <v>54</v>
      </c>
      <c r="F87" s="312"/>
      <c r="G87" s="312"/>
      <c r="H87" s="448">
        <f t="shared" si="14"/>
        <v>298</v>
      </c>
      <c r="I87" s="312">
        <v>25</v>
      </c>
      <c r="J87" s="440"/>
      <c r="K87" s="312">
        <v>23</v>
      </c>
      <c r="L87" s="423">
        <v>23</v>
      </c>
      <c r="M87" s="314" t="s">
        <v>77</v>
      </c>
    </row>
    <row r="88" spans="1:15" ht="15" x14ac:dyDescent="0.25">
      <c r="A88" s="625"/>
      <c r="B88" s="483">
        <v>43216</v>
      </c>
      <c r="C88" s="312"/>
      <c r="D88" s="312">
        <v>204</v>
      </c>
      <c r="E88" s="312">
        <v>57</v>
      </c>
      <c r="F88" s="312"/>
      <c r="G88" s="312"/>
      <c r="H88" s="448">
        <f>SUM(D88+E88)</f>
        <v>261</v>
      </c>
      <c r="I88" s="312">
        <v>24</v>
      </c>
      <c r="J88" s="440"/>
      <c r="K88" s="312">
        <v>13</v>
      </c>
      <c r="L88" s="423">
        <v>13</v>
      </c>
    </row>
    <row r="89" spans="1:15" ht="15.75" thickBot="1" x14ac:dyDescent="0.3">
      <c r="A89" s="625"/>
      <c r="B89" s="484">
        <v>43217</v>
      </c>
      <c r="C89" s="316"/>
      <c r="D89" s="316">
        <v>182</v>
      </c>
      <c r="E89" s="316">
        <v>47</v>
      </c>
      <c r="F89" s="316"/>
      <c r="G89" s="316"/>
      <c r="H89" s="449">
        <f>SUM(D89+E89)</f>
        <v>229</v>
      </c>
      <c r="I89" s="316">
        <v>23</v>
      </c>
      <c r="J89" s="441"/>
      <c r="K89" s="316">
        <v>5</v>
      </c>
      <c r="L89" s="425">
        <v>5</v>
      </c>
    </row>
    <row r="90" spans="1:15" ht="16.5" thickTop="1" thickBot="1" x14ac:dyDescent="0.3">
      <c r="A90" s="626"/>
      <c r="B90" s="531">
        <v>43220</v>
      </c>
      <c r="C90" s="403"/>
      <c r="D90" s="403">
        <v>204</v>
      </c>
      <c r="E90" s="403">
        <v>50</v>
      </c>
      <c r="F90" s="403"/>
      <c r="G90" s="403"/>
      <c r="H90" s="458">
        <f t="shared" ref="H90" si="15">SUM(D90+E90)</f>
        <v>254</v>
      </c>
      <c r="I90" s="403">
        <v>28</v>
      </c>
      <c r="J90" s="499"/>
      <c r="K90" s="403">
        <v>12</v>
      </c>
      <c r="L90" s="439">
        <v>12</v>
      </c>
      <c r="O90" s="547" t="s">
        <v>105</v>
      </c>
    </row>
    <row r="91" spans="1:15" ht="15" x14ac:dyDescent="0.25">
      <c r="A91" s="624" t="s">
        <v>50</v>
      </c>
      <c r="B91" s="406"/>
      <c r="C91" s="407"/>
      <c r="D91" s="407"/>
      <c r="E91" s="407"/>
      <c r="F91" s="407"/>
      <c r="G91" s="407"/>
      <c r="H91" s="408"/>
      <c r="I91" s="407"/>
      <c r="J91" s="470"/>
      <c r="K91" s="407"/>
      <c r="L91" s="438"/>
    </row>
    <row r="92" spans="1:15" ht="15" x14ac:dyDescent="0.25">
      <c r="A92" s="625"/>
      <c r="B92" s="530">
        <v>43221</v>
      </c>
      <c r="C92" s="479"/>
      <c r="D92" s="479"/>
      <c r="E92" s="479"/>
      <c r="F92" s="479"/>
      <c r="G92" s="479"/>
      <c r="H92" s="480"/>
      <c r="I92" s="479"/>
      <c r="J92" s="481"/>
      <c r="K92" s="479"/>
      <c r="L92" s="482"/>
    </row>
    <row r="93" spans="1:15" ht="15" x14ac:dyDescent="0.25">
      <c r="A93" s="625"/>
      <c r="B93" s="390">
        <v>43222</v>
      </c>
      <c r="C93" s="312"/>
      <c r="D93" s="312">
        <v>217</v>
      </c>
      <c r="E93" s="312">
        <v>78</v>
      </c>
      <c r="F93" s="312"/>
      <c r="G93" s="312"/>
      <c r="H93" s="448">
        <f t="shared" ref="H93:H96" si="16">SUM(D93+E93)</f>
        <v>295</v>
      </c>
      <c r="I93" s="312">
        <v>33</v>
      </c>
      <c r="J93" s="440"/>
      <c r="K93" s="312">
        <v>13</v>
      </c>
      <c r="L93" s="423">
        <v>13</v>
      </c>
      <c r="M93" s="314" t="s">
        <v>98</v>
      </c>
    </row>
    <row r="94" spans="1:15" ht="15" x14ac:dyDescent="0.25">
      <c r="A94" s="625"/>
      <c r="B94" s="390">
        <v>43223</v>
      </c>
      <c r="C94" s="312"/>
      <c r="D94" s="312">
        <v>205</v>
      </c>
      <c r="E94" s="312">
        <v>71</v>
      </c>
      <c r="F94" s="312"/>
      <c r="G94" s="312"/>
      <c r="H94" s="448">
        <f t="shared" si="16"/>
        <v>276</v>
      </c>
      <c r="I94" s="312">
        <v>23</v>
      </c>
      <c r="J94" s="440"/>
      <c r="K94" s="312">
        <v>5</v>
      </c>
      <c r="L94" s="423">
        <v>5</v>
      </c>
    </row>
    <row r="95" spans="1:15" ht="15.75" thickBot="1" x14ac:dyDescent="0.3">
      <c r="A95" s="625"/>
      <c r="B95" s="390">
        <v>43224</v>
      </c>
      <c r="C95" s="312"/>
      <c r="D95" s="312">
        <v>178</v>
      </c>
      <c r="E95" s="312">
        <v>50</v>
      </c>
      <c r="F95" s="312"/>
      <c r="G95" s="312"/>
      <c r="H95" s="448">
        <f t="shared" si="16"/>
        <v>228</v>
      </c>
      <c r="I95" s="312">
        <v>23</v>
      </c>
      <c r="J95" s="440"/>
      <c r="K95" s="312">
        <v>6</v>
      </c>
      <c r="L95" s="423">
        <v>6</v>
      </c>
    </row>
    <row r="96" spans="1:15" ht="15.75" thickTop="1" x14ac:dyDescent="0.25">
      <c r="A96" s="625"/>
      <c r="B96" s="389">
        <v>43227</v>
      </c>
      <c r="C96" s="344"/>
      <c r="D96" s="344">
        <v>127</v>
      </c>
      <c r="E96" s="344">
        <v>66</v>
      </c>
      <c r="F96" s="344"/>
      <c r="G96" s="344"/>
      <c r="H96" s="450">
        <f t="shared" si="16"/>
        <v>193</v>
      </c>
      <c r="I96" s="344">
        <v>18</v>
      </c>
      <c r="J96" s="442"/>
      <c r="K96" s="344">
        <v>2</v>
      </c>
      <c r="L96" s="426">
        <v>2</v>
      </c>
    </row>
    <row r="97" spans="1:13" ht="15" x14ac:dyDescent="0.25">
      <c r="A97" s="625"/>
      <c r="B97" s="530">
        <v>43228</v>
      </c>
      <c r="C97" s="479"/>
      <c r="D97" s="479"/>
      <c r="E97" s="479"/>
      <c r="F97" s="479"/>
      <c r="G97" s="479"/>
      <c r="H97" s="480"/>
      <c r="I97" s="479"/>
      <c r="J97" s="481"/>
      <c r="K97" s="479"/>
      <c r="L97" s="482"/>
    </row>
    <row r="98" spans="1:13" ht="15" x14ac:dyDescent="0.25">
      <c r="A98" s="625"/>
      <c r="B98" s="390">
        <v>43229</v>
      </c>
      <c r="C98" s="312"/>
      <c r="D98" s="312">
        <v>224</v>
      </c>
      <c r="E98" s="312">
        <v>61</v>
      </c>
      <c r="F98" s="312"/>
      <c r="G98" s="312"/>
      <c r="H98" s="448">
        <f t="shared" ref="H98:H101" si="17">SUM(D98+E98)</f>
        <v>285</v>
      </c>
      <c r="I98" s="312">
        <v>24</v>
      </c>
      <c r="J98" s="440"/>
      <c r="K98" s="312">
        <v>17</v>
      </c>
      <c r="L98" s="423">
        <v>17</v>
      </c>
      <c r="M98" s="314" t="s">
        <v>75</v>
      </c>
    </row>
    <row r="99" spans="1:13" ht="15" x14ac:dyDescent="0.25">
      <c r="A99" s="625"/>
      <c r="B99" s="390">
        <v>43230</v>
      </c>
      <c r="C99" s="312"/>
      <c r="D99" s="312">
        <v>219</v>
      </c>
      <c r="E99" s="312">
        <v>59</v>
      </c>
      <c r="F99" s="312"/>
      <c r="G99" s="312"/>
      <c r="H99" s="448">
        <f t="shared" si="17"/>
        <v>278</v>
      </c>
      <c r="I99" s="312">
        <v>23</v>
      </c>
      <c r="J99" s="440"/>
      <c r="K99" s="312">
        <v>8</v>
      </c>
      <c r="L99" s="423">
        <v>8</v>
      </c>
    </row>
    <row r="100" spans="1:13" ht="15.75" thickBot="1" x14ac:dyDescent="0.3">
      <c r="A100" s="625"/>
      <c r="B100" s="392">
        <v>43231</v>
      </c>
      <c r="C100" s="316"/>
      <c r="D100" s="316">
        <v>178</v>
      </c>
      <c r="E100" s="316">
        <v>46</v>
      </c>
      <c r="F100" s="316"/>
      <c r="G100" s="316"/>
      <c r="H100" s="449">
        <f t="shared" si="17"/>
        <v>224</v>
      </c>
      <c r="I100" s="316">
        <v>17</v>
      </c>
      <c r="J100" s="441"/>
      <c r="K100" s="316">
        <v>11</v>
      </c>
      <c r="L100" s="425">
        <v>11</v>
      </c>
    </row>
    <row r="101" spans="1:13" ht="15.75" thickTop="1" x14ac:dyDescent="0.25">
      <c r="A101" s="625"/>
      <c r="B101" s="389">
        <v>43234</v>
      </c>
      <c r="C101" s="344"/>
      <c r="D101" s="344">
        <v>175</v>
      </c>
      <c r="E101" s="344">
        <v>67</v>
      </c>
      <c r="F101" s="344"/>
      <c r="G101" s="344"/>
      <c r="H101" s="450">
        <f t="shared" si="17"/>
        <v>242</v>
      </c>
      <c r="I101" s="344">
        <v>20</v>
      </c>
      <c r="J101" s="442"/>
      <c r="K101" s="344">
        <v>2</v>
      </c>
      <c r="L101" s="426">
        <v>2</v>
      </c>
    </row>
    <row r="102" spans="1:13" ht="15" x14ac:dyDescent="0.25">
      <c r="A102" s="625"/>
      <c r="B102" s="390">
        <v>43235</v>
      </c>
      <c r="C102" s="312"/>
      <c r="D102" s="312">
        <v>227</v>
      </c>
      <c r="E102" s="312">
        <v>81</v>
      </c>
      <c r="F102" s="312"/>
      <c r="G102" s="312"/>
      <c r="H102" s="448">
        <f>SUM(D102+E102)</f>
        <v>308</v>
      </c>
      <c r="I102" s="312">
        <v>26</v>
      </c>
      <c r="J102" s="440"/>
      <c r="K102" s="312">
        <v>7</v>
      </c>
      <c r="L102" s="423">
        <v>7</v>
      </c>
    </row>
    <row r="103" spans="1:13" ht="15" x14ac:dyDescent="0.25">
      <c r="A103" s="625"/>
      <c r="B103" s="390">
        <v>43236</v>
      </c>
      <c r="C103" s="312"/>
      <c r="D103" s="312">
        <v>220</v>
      </c>
      <c r="E103" s="312">
        <v>54</v>
      </c>
      <c r="F103" s="312"/>
      <c r="G103" s="312"/>
      <c r="H103" s="448">
        <f t="shared" ref="H103" si="18">SUM(D103+E103)</f>
        <v>274</v>
      </c>
      <c r="I103" s="312">
        <v>23</v>
      </c>
      <c r="J103" s="440"/>
      <c r="K103" s="312">
        <v>15</v>
      </c>
      <c r="L103" s="423">
        <v>15</v>
      </c>
      <c r="M103" s="314" t="s">
        <v>77</v>
      </c>
    </row>
    <row r="104" spans="1:13" ht="15" x14ac:dyDescent="0.25">
      <c r="A104" s="625"/>
      <c r="B104" s="390">
        <v>43237</v>
      </c>
      <c r="C104" s="312"/>
      <c r="D104" s="312">
        <v>199</v>
      </c>
      <c r="E104" s="312">
        <v>66</v>
      </c>
      <c r="F104" s="312"/>
      <c r="G104" s="312"/>
      <c r="H104" s="448">
        <f>SUM(D104+E104)</f>
        <v>265</v>
      </c>
      <c r="I104" s="312">
        <v>24</v>
      </c>
      <c r="J104" s="440"/>
      <c r="K104" s="312">
        <v>8</v>
      </c>
      <c r="L104" s="423">
        <v>8</v>
      </c>
    </row>
    <row r="105" spans="1:13" ht="15.75" thickBot="1" x14ac:dyDescent="0.3">
      <c r="A105" s="625"/>
      <c r="B105" s="392">
        <v>43238</v>
      </c>
      <c r="C105" s="316"/>
      <c r="D105" s="316">
        <v>157</v>
      </c>
      <c r="E105" s="316">
        <v>33</v>
      </c>
      <c r="F105" s="316"/>
      <c r="G105" s="316"/>
      <c r="H105" s="449">
        <f t="shared" ref="H105:H113" si="19">SUM(D105+E105)</f>
        <v>190</v>
      </c>
      <c r="I105" s="316">
        <v>16</v>
      </c>
      <c r="J105" s="441"/>
      <c r="K105" s="316">
        <v>5</v>
      </c>
      <c r="L105" s="425">
        <v>5</v>
      </c>
    </row>
    <row r="106" spans="1:13" ht="15.75" thickTop="1" x14ac:dyDescent="0.25">
      <c r="A106" s="625"/>
      <c r="B106" s="391">
        <v>43241</v>
      </c>
      <c r="C106" s="313"/>
      <c r="D106" s="313">
        <v>194</v>
      </c>
      <c r="E106" s="313">
        <v>76</v>
      </c>
      <c r="F106" s="313"/>
      <c r="G106" s="313"/>
      <c r="H106" s="453">
        <f t="shared" ref="H106:H108" si="20">SUM(D106+E106)</f>
        <v>270</v>
      </c>
      <c r="I106" s="313">
        <v>25</v>
      </c>
      <c r="J106" s="462"/>
      <c r="K106" s="313">
        <v>7</v>
      </c>
      <c r="L106" s="422">
        <v>7</v>
      </c>
    </row>
    <row r="107" spans="1:13" ht="15" x14ac:dyDescent="0.25">
      <c r="A107" s="625"/>
      <c r="B107" s="390">
        <v>43242</v>
      </c>
      <c r="C107" s="312"/>
      <c r="D107" s="312">
        <v>191</v>
      </c>
      <c r="E107" s="312">
        <v>65</v>
      </c>
      <c r="F107" s="312"/>
      <c r="G107" s="312"/>
      <c r="H107" s="448">
        <f t="shared" si="20"/>
        <v>256</v>
      </c>
      <c r="I107" s="312">
        <v>26</v>
      </c>
      <c r="J107" s="440"/>
      <c r="K107" s="312">
        <v>4</v>
      </c>
      <c r="L107" s="423">
        <v>4</v>
      </c>
    </row>
    <row r="108" spans="1:13" ht="15" x14ac:dyDescent="0.25">
      <c r="A108" s="625"/>
      <c r="B108" s="390">
        <v>43243</v>
      </c>
      <c r="C108" s="312"/>
      <c r="D108" s="312">
        <v>242</v>
      </c>
      <c r="E108" s="312">
        <v>59</v>
      </c>
      <c r="F108" s="312"/>
      <c r="G108" s="312"/>
      <c r="H108" s="448">
        <f t="shared" si="20"/>
        <v>301</v>
      </c>
      <c r="I108" s="312">
        <v>24</v>
      </c>
      <c r="J108" s="440"/>
      <c r="K108" s="312">
        <v>9</v>
      </c>
      <c r="L108" s="423">
        <v>9</v>
      </c>
      <c r="M108" s="314" t="s">
        <v>70</v>
      </c>
    </row>
    <row r="109" spans="1:13" ht="15" x14ac:dyDescent="0.25">
      <c r="A109" s="625"/>
      <c r="B109" s="390">
        <v>43244</v>
      </c>
      <c r="C109" s="312"/>
      <c r="D109" s="312">
        <v>204</v>
      </c>
      <c r="E109" s="312">
        <v>72</v>
      </c>
      <c r="F109" s="312"/>
      <c r="G109" s="312"/>
      <c r="H109" s="448">
        <f>SUM(D109+E109)</f>
        <v>276</v>
      </c>
      <c r="I109" s="312">
        <v>23</v>
      </c>
      <c r="J109" s="440"/>
      <c r="K109" s="312">
        <v>9</v>
      </c>
      <c r="L109" s="423">
        <v>9</v>
      </c>
    </row>
    <row r="110" spans="1:13" ht="15.75" thickBot="1" x14ac:dyDescent="0.3">
      <c r="A110" s="625"/>
      <c r="B110" s="397">
        <v>43245</v>
      </c>
      <c r="C110" s="334"/>
      <c r="D110" s="334">
        <v>206</v>
      </c>
      <c r="E110" s="334">
        <v>71</v>
      </c>
      <c r="F110" s="334"/>
      <c r="G110" s="334"/>
      <c r="H110" s="451">
        <f>SUM(D110+E110)</f>
        <v>277</v>
      </c>
      <c r="I110" s="334">
        <v>23</v>
      </c>
      <c r="J110" s="443"/>
      <c r="K110" s="334">
        <v>5</v>
      </c>
      <c r="L110" s="432">
        <v>5</v>
      </c>
    </row>
    <row r="111" spans="1:13" ht="15" x14ac:dyDescent="0.25">
      <c r="A111" s="625"/>
      <c r="B111" s="391">
        <v>43248</v>
      </c>
      <c r="C111" s="313"/>
      <c r="D111" s="313">
        <v>201</v>
      </c>
      <c r="E111" s="313">
        <v>54</v>
      </c>
      <c r="F111" s="313"/>
      <c r="G111" s="313"/>
      <c r="H111" s="453">
        <f t="shared" si="19"/>
        <v>255</v>
      </c>
      <c r="I111" s="313">
        <v>23</v>
      </c>
      <c r="J111" s="462"/>
      <c r="K111" s="313">
        <v>2</v>
      </c>
      <c r="L111" s="422">
        <v>2</v>
      </c>
    </row>
    <row r="112" spans="1:13" ht="15" x14ac:dyDescent="0.25">
      <c r="A112" s="625"/>
      <c r="B112" s="390">
        <v>43249</v>
      </c>
      <c r="C112" s="312"/>
      <c r="D112" s="312">
        <v>217</v>
      </c>
      <c r="E112" s="312">
        <v>59</v>
      </c>
      <c r="F112" s="312"/>
      <c r="G112" s="312"/>
      <c r="H112" s="448">
        <f t="shared" si="19"/>
        <v>276</v>
      </c>
      <c r="I112" s="312">
        <v>25</v>
      </c>
      <c r="J112" s="440"/>
      <c r="K112" s="312">
        <v>3</v>
      </c>
      <c r="L112" s="423">
        <v>3</v>
      </c>
    </row>
    <row r="113" spans="1:15" ht="15" x14ac:dyDescent="0.25">
      <c r="A113" s="625"/>
      <c r="B113" s="390">
        <v>43250</v>
      </c>
      <c r="C113" s="312"/>
      <c r="D113" s="312">
        <v>204</v>
      </c>
      <c r="E113" s="312">
        <v>62</v>
      </c>
      <c r="F113" s="312"/>
      <c r="G113" s="312"/>
      <c r="H113" s="448">
        <f t="shared" si="19"/>
        <v>266</v>
      </c>
      <c r="I113" s="312">
        <v>22</v>
      </c>
      <c r="J113" s="440"/>
      <c r="K113" s="312">
        <v>9</v>
      </c>
      <c r="L113" s="423">
        <v>9</v>
      </c>
      <c r="M113" s="314" t="s">
        <v>93</v>
      </c>
    </row>
    <row r="114" spans="1:15" ht="15.75" thickBot="1" x14ac:dyDescent="0.3">
      <c r="A114" s="626"/>
      <c r="B114" s="397">
        <v>43251</v>
      </c>
      <c r="C114" s="334"/>
      <c r="D114" s="334">
        <v>214</v>
      </c>
      <c r="E114" s="334">
        <v>54</v>
      </c>
      <c r="F114" s="334"/>
      <c r="G114" s="334"/>
      <c r="H114" s="451">
        <f>SUM(D114+E114)</f>
        <v>268</v>
      </c>
      <c r="I114" s="334">
        <v>22</v>
      </c>
      <c r="J114" s="443"/>
      <c r="K114" s="334">
        <v>5</v>
      </c>
      <c r="L114" s="432">
        <v>5</v>
      </c>
      <c r="O114" s="547" t="s">
        <v>106</v>
      </c>
    </row>
    <row r="115" spans="1:15" ht="15" x14ac:dyDescent="0.25">
      <c r="A115" s="624" t="s">
        <v>51</v>
      </c>
      <c r="B115" s="406"/>
      <c r="C115" s="407"/>
      <c r="D115" s="407"/>
      <c r="E115" s="407"/>
      <c r="F115" s="407"/>
      <c r="G115" s="407"/>
      <c r="H115" s="408"/>
      <c r="I115" s="407"/>
      <c r="J115" s="470"/>
      <c r="K115" s="407"/>
      <c r="L115" s="438"/>
    </row>
    <row r="116" spans="1:15" ht="15.75" thickBot="1" x14ac:dyDescent="0.3">
      <c r="A116" s="625"/>
      <c r="B116" s="392">
        <v>43252</v>
      </c>
      <c r="C116" s="316"/>
      <c r="D116" s="316">
        <v>137</v>
      </c>
      <c r="E116" s="316">
        <v>39</v>
      </c>
      <c r="F116" s="316"/>
      <c r="G116" s="316"/>
      <c r="H116" s="449">
        <f t="shared" ref="H116:H121" si="21">SUM(D116+E116)</f>
        <v>176</v>
      </c>
      <c r="I116" s="316">
        <v>16</v>
      </c>
      <c r="J116" s="441"/>
      <c r="K116" s="316">
        <v>0</v>
      </c>
      <c r="L116" s="425">
        <v>0</v>
      </c>
    </row>
    <row r="117" spans="1:15" ht="15.75" thickTop="1" x14ac:dyDescent="0.25">
      <c r="A117" s="625"/>
      <c r="B117" s="389">
        <v>43255</v>
      </c>
      <c r="C117" s="344"/>
      <c r="D117" s="344">
        <v>181</v>
      </c>
      <c r="E117" s="344">
        <v>109</v>
      </c>
      <c r="F117" s="344"/>
      <c r="G117" s="344"/>
      <c r="H117" s="450">
        <f t="shared" si="21"/>
        <v>290</v>
      </c>
      <c r="I117" s="344">
        <v>24</v>
      </c>
      <c r="J117" s="442"/>
      <c r="K117" s="344">
        <v>4</v>
      </c>
      <c r="L117" s="426">
        <v>4</v>
      </c>
    </row>
    <row r="118" spans="1:15" ht="15" x14ac:dyDescent="0.25">
      <c r="A118" s="625"/>
      <c r="B118" s="390">
        <v>43256</v>
      </c>
      <c r="C118" s="312"/>
      <c r="D118" s="312">
        <v>196</v>
      </c>
      <c r="E118" s="312">
        <v>81</v>
      </c>
      <c r="F118" s="312"/>
      <c r="G118" s="312"/>
      <c r="H118" s="448">
        <f t="shared" si="21"/>
        <v>277</v>
      </c>
      <c r="I118" s="312">
        <v>23</v>
      </c>
      <c r="J118" s="440"/>
      <c r="K118" s="312">
        <v>3</v>
      </c>
      <c r="L118" s="423">
        <v>3</v>
      </c>
    </row>
    <row r="119" spans="1:15" ht="15" x14ac:dyDescent="0.25">
      <c r="A119" s="625"/>
      <c r="B119" s="390">
        <v>43257</v>
      </c>
      <c r="C119" s="312"/>
      <c r="D119" s="312">
        <v>244</v>
      </c>
      <c r="E119" s="312">
        <v>103</v>
      </c>
      <c r="F119" s="312"/>
      <c r="G119" s="312"/>
      <c r="H119" s="448">
        <f t="shared" si="21"/>
        <v>347</v>
      </c>
      <c r="I119" s="312">
        <v>29</v>
      </c>
      <c r="J119" s="440"/>
      <c r="K119" s="312">
        <v>45</v>
      </c>
      <c r="L119" s="423">
        <v>45</v>
      </c>
      <c r="M119" s="314" t="s">
        <v>73</v>
      </c>
    </row>
    <row r="120" spans="1:15" ht="15" x14ac:dyDescent="0.25">
      <c r="A120" s="625"/>
      <c r="B120" s="390">
        <v>43258</v>
      </c>
      <c r="C120" s="312"/>
      <c r="D120" s="312">
        <v>202</v>
      </c>
      <c r="E120" s="312">
        <v>96</v>
      </c>
      <c r="F120" s="312"/>
      <c r="G120" s="312"/>
      <c r="H120" s="448">
        <f t="shared" si="21"/>
        <v>298</v>
      </c>
      <c r="I120" s="312">
        <v>25</v>
      </c>
      <c r="J120" s="440"/>
      <c r="K120" s="312">
        <v>5</v>
      </c>
      <c r="L120" s="423">
        <v>5</v>
      </c>
    </row>
    <row r="121" spans="1:15" ht="15.75" thickBot="1" x14ac:dyDescent="0.3">
      <c r="A121" s="625"/>
      <c r="B121" s="392">
        <v>43259</v>
      </c>
      <c r="C121" s="316"/>
      <c r="D121" s="316">
        <v>172</v>
      </c>
      <c r="E121" s="316">
        <v>56</v>
      </c>
      <c r="F121" s="316"/>
      <c r="G121" s="316"/>
      <c r="H121" s="449">
        <f t="shared" si="21"/>
        <v>228</v>
      </c>
      <c r="I121" s="316">
        <v>21</v>
      </c>
      <c r="J121" s="441"/>
      <c r="K121" s="316">
        <v>5</v>
      </c>
      <c r="L121" s="425">
        <v>5</v>
      </c>
    </row>
    <row r="122" spans="1:15" ht="15.75" thickTop="1" x14ac:dyDescent="0.25">
      <c r="A122" s="625"/>
      <c r="B122" s="389">
        <v>43262</v>
      </c>
      <c r="C122" s="344"/>
      <c r="D122" s="344">
        <v>223</v>
      </c>
      <c r="E122" s="344">
        <v>119</v>
      </c>
      <c r="F122" s="344"/>
      <c r="G122" s="344"/>
      <c r="H122" s="450">
        <f t="shared" ref="H122:H125" si="22">SUM(D122+E122)</f>
        <v>342</v>
      </c>
      <c r="I122" s="344">
        <v>31</v>
      </c>
      <c r="J122" s="442"/>
      <c r="K122" s="344">
        <v>12</v>
      </c>
      <c r="L122" s="426">
        <v>12</v>
      </c>
    </row>
    <row r="123" spans="1:15" ht="15" x14ac:dyDescent="0.25">
      <c r="A123" s="625"/>
      <c r="B123" s="390">
        <v>43263</v>
      </c>
      <c r="C123" s="312"/>
      <c r="D123" s="312">
        <v>190</v>
      </c>
      <c r="E123" s="312">
        <v>52</v>
      </c>
      <c r="F123" s="312"/>
      <c r="G123" s="312"/>
      <c r="H123" s="448">
        <f t="shared" si="22"/>
        <v>242</v>
      </c>
      <c r="I123" s="312">
        <v>22</v>
      </c>
      <c r="J123" s="440"/>
      <c r="K123" s="312">
        <v>4</v>
      </c>
      <c r="L123" s="423">
        <v>4</v>
      </c>
    </row>
    <row r="124" spans="1:15" ht="15" x14ac:dyDescent="0.25">
      <c r="A124" s="625"/>
      <c r="B124" s="390">
        <v>43264</v>
      </c>
      <c r="C124" s="312"/>
      <c r="D124" s="312">
        <v>232</v>
      </c>
      <c r="E124" s="312">
        <v>60</v>
      </c>
      <c r="F124" s="312"/>
      <c r="G124" s="312"/>
      <c r="H124" s="448">
        <f t="shared" si="22"/>
        <v>292</v>
      </c>
      <c r="I124" s="312">
        <v>24</v>
      </c>
      <c r="J124" s="440"/>
      <c r="K124" s="312">
        <v>3</v>
      </c>
      <c r="L124" s="423">
        <v>3</v>
      </c>
      <c r="M124" s="314" t="s">
        <v>78</v>
      </c>
    </row>
    <row r="125" spans="1:15" ht="15" x14ac:dyDescent="0.25">
      <c r="A125" s="625"/>
      <c r="B125" s="390">
        <v>43265</v>
      </c>
      <c r="C125" s="312"/>
      <c r="D125" s="312">
        <v>194</v>
      </c>
      <c r="E125" s="312">
        <v>53</v>
      </c>
      <c r="F125" s="312"/>
      <c r="G125" s="312"/>
      <c r="H125" s="448">
        <f t="shared" si="22"/>
        <v>247</v>
      </c>
      <c r="I125" s="312">
        <v>21</v>
      </c>
      <c r="J125" s="440"/>
      <c r="K125" s="312">
        <v>4</v>
      </c>
      <c r="L125" s="423">
        <v>4</v>
      </c>
    </row>
    <row r="126" spans="1:15" ht="15.75" thickBot="1" x14ac:dyDescent="0.3">
      <c r="A126" s="625"/>
      <c r="B126" s="392">
        <v>43266</v>
      </c>
      <c r="C126" s="316"/>
      <c r="D126" s="316">
        <v>137</v>
      </c>
      <c r="E126" s="316">
        <v>38</v>
      </c>
      <c r="F126" s="316"/>
      <c r="G126" s="316"/>
      <c r="H126" s="449">
        <f>SUM(D126+E126)</f>
        <v>175</v>
      </c>
      <c r="I126" s="316">
        <v>16</v>
      </c>
      <c r="J126" s="441"/>
      <c r="K126" s="316">
        <v>1</v>
      </c>
      <c r="L126" s="425">
        <v>1</v>
      </c>
    </row>
    <row r="127" spans="1:15" ht="15.75" thickTop="1" x14ac:dyDescent="0.25">
      <c r="A127" s="625"/>
      <c r="B127" s="389">
        <v>43269</v>
      </c>
      <c r="C127" s="344"/>
      <c r="D127" s="344">
        <v>192</v>
      </c>
      <c r="E127" s="344">
        <v>69</v>
      </c>
      <c r="F127" s="344"/>
      <c r="G127" s="344"/>
      <c r="H127" s="450">
        <f t="shared" ref="H127" si="23">SUM(D127+E127)</f>
        <v>261</v>
      </c>
      <c r="I127" s="344">
        <v>22</v>
      </c>
      <c r="J127" s="442"/>
      <c r="K127" s="344">
        <v>2</v>
      </c>
      <c r="L127" s="426">
        <v>2</v>
      </c>
    </row>
    <row r="128" spans="1:15" ht="15" x14ac:dyDescent="0.25">
      <c r="A128" s="625"/>
      <c r="B128" s="390">
        <v>43270</v>
      </c>
      <c r="C128" s="312"/>
      <c r="D128" s="312">
        <v>173</v>
      </c>
      <c r="E128" s="312">
        <v>62</v>
      </c>
      <c r="F128" s="312"/>
      <c r="G128" s="312"/>
      <c r="H128" s="448">
        <f>SUM(D128+E128)</f>
        <v>235</v>
      </c>
      <c r="I128" s="312">
        <v>18</v>
      </c>
      <c r="J128" s="440"/>
      <c r="K128" s="312">
        <v>5</v>
      </c>
      <c r="L128" s="423">
        <v>5</v>
      </c>
    </row>
    <row r="129" spans="1:15" ht="15" x14ac:dyDescent="0.25">
      <c r="A129" s="625"/>
      <c r="B129" s="390">
        <v>43271</v>
      </c>
      <c r="C129" s="312"/>
      <c r="D129" s="312">
        <v>191</v>
      </c>
      <c r="E129" s="312">
        <v>54</v>
      </c>
      <c r="F129" s="312"/>
      <c r="G129" s="312"/>
      <c r="H129" s="448">
        <f t="shared" ref="H129:H132" si="24">SUM(D129+E129)</f>
        <v>245</v>
      </c>
      <c r="I129" s="312">
        <v>20</v>
      </c>
      <c r="J129" s="440"/>
      <c r="K129" s="312">
        <v>6</v>
      </c>
      <c r="L129" s="423">
        <v>6</v>
      </c>
      <c r="M129" s="314" t="s">
        <v>75</v>
      </c>
    </row>
    <row r="130" spans="1:15" ht="15" x14ac:dyDescent="0.25">
      <c r="A130" s="625"/>
      <c r="B130" s="390">
        <v>43272</v>
      </c>
      <c r="C130" s="312"/>
      <c r="D130" s="312">
        <v>136</v>
      </c>
      <c r="E130" s="312">
        <v>46</v>
      </c>
      <c r="F130" s="312"/>
      <c r="G130" s="312"/>
      <c r="H130" s="448">
        <f t="shared" si="24"/>
        <v>182</v>
      </c>
      <c r="I130" s="312">
        <v>17</v>
      </c>
      <c r="J130" s="440"/>
      <c r="K130" s="312">
        <v>3</v>
      </c>
      <c r="L130" s="423">
        <v>3</v>
      </c>
    </row>
    <row r="131" spans="1:15" ht="15.75" thickBot="1" x14ac:dyDescent="0.3">
      <c r="A131" s="625"/>
      <c r="B131" s="392">
        <v>43273</v>
      </c>
      <c r="C131" s="316"/>
      <c r="D131" s="316">
        <v>128</v>
      </c>
      <c r="E131" s="316">
        <v>29</v>
      </c>
      <c r="F131" s="316"/>
      <c r="G131" s="316"/>
      <c r="H131" s="449">
        <f t="shared" si="24"/>
        <v>157</v>
      </c>
      <c r="I131" s="316">
        <v>13</v>
      </c>
      <c r="J131" s="441"/>
      <c r="K131" s="316">
        <v>2</v>
      </c>
      <c r="L131" s="425">
        <v>2</v>
      </c>
    </row>
    <row r="132" spans="1:15" ht="15.75" thickTop="1" x14ac:dyDescent="0.25">
      <c r="A132" s="625"/>
      <c r="B132" s="391">
        <v>43276</v>
      </c>
      <c r="C132" s="313"/>
      <c r="D132" s="313">
        <v>220</v>
      </c>
      <c r="E132" s="313">
        <v>58</v>
      </c>
      <c r="F132" s="313"/>
      <c r="G132" s="313"/>
      <c r="H132" s="453">
        <f t="shared" si="24"/>
        <v>278</v>
      </c>
      <c r="I132" s="313">
        <v>23</v>
      </c>
      <c r="J132" s="462"/>
      <c r="K132" s="313">
        <v>11</v>
      </c>
      <c r="L132" s="422">
        <v>11</v>
      </c>
    </row>
    <row r="133" spans="1:15" ht="15" x14ac:dyDescent="0.25">
      <c r="A133" s="625"/>
      <c r="B133" s="390">
        <v>43277</v>
      </c>
      <c r="C133" s="312"/>
      <c r="D133" s="312">
        <v>219</v>
      </c>
      <c r="E133" s="312">
        <v>52</v>
      </c>
      <c r="F133" s="312"/>
      <c r="G133" s="312"/>
      <c r="H133" s="448">
        <f>SUM(D133+E133)</f>
        <v>271</v>
      </c>
      <c r="I133" s="312">
        <v>25</v>
      </c>
      <c r="J133" s="440"/>
      <c r="K133" s="312">
        <v>8</v>
      </c>
      <c r="L133" s="423">
        <v>8</v>
      </c>
    </row>
    <row r="134" spans="1:15" ht="15" x14ac:dyDescent="0.25">
      <c r="A134" s="625"/>
      <c r="B134" s="390">
        <v>43278</v>
      </c>
      <c r="C134" s="312"/>
      <c r="D134" s="312">
        <v>234</v>
      </c>
      <c r="E134" s="312">
        <v>63</v>
      </c>
      <c r="F134" s="312"/>
      <c r="G134" s="312"/>
      <c r="H134" s="448">
        <f>SUM(D134+E134)</f>
        <v>297</v>
      </c>
      <c r="I134" s="312">
        <v>25</v>
      </c>
      <c r="J134" s="440"/>
      <c r="K134" s="312">
        <v>12</v>
      </c>
      <c r="L134" s="423">
        <v>12</v>
      </c>
      <c r="M134" s="314" t="s">
        <v>84</v>
      </c>
    </row>
    <row r="135" spans="1:15" ht="15" x14ac:dyDescent="0.25">
      <c r="A135" s="625"/>
      <c r="B135" s="390">
        <v>43279</v>
      </c>
      <c r="C135" s="312"/>
      <c r="D135" s="312">
        <v>219</v>
      </c>
      <c r="E135" s="312">
        <v>52</v>
      </c>
      <c r="F135" s="312"/>
      <c r="G135" s="312"/>
      <c r="H135" s="448">
        <f t="shared" ref="H135:H136" si="25">SUM(D135+E135)</f>
        <v>271</v>
      </c>
      <c r="I135" s="312">
        <v>23</v>
      </c>
      <c r="J135" s="440"/>
      <c r="K135" s="312">
        <v>4</v>
      </c>
      <c r="L135" s="423">
        <v>4</v>
      </c>
    </row>
    <row r="136" spans="1:15" ht="15.75" thickBot="1" x14ac:dyDescent="0.3">
      <c r="A136" s="626"/>
      <c r="B136" s="397">
        <v>43280</v>
      </c>
      <c r="C136" s="334"/>
      <c r="D136" s="334">
        <v>191</v>
      </c>
      <c r="E136" s="334">
        <v>72</v>
      </c>
      <c r="F136" s="334"/>
      <c r="G136" s="334"/>
      <c r="H136" s="451">
        <f t="shared" si="25"/>
        <v>263</v>
      </c>
      <c r="I136" s="334">
        <v>22</v>
      </c>
      <c r="J136" s="443"/>
      <c r="K136" s="334">
        <v>4</v>
      </c>
      <c r="L136" s="432">
        <v>4</v>
      </c>
      <c r="O136" s="547" t="s">
        <v>107</v>
      </c>
    </row>
    <row r="137" spans="1:15" ht="15.75" thickBot="1" x14ac:dyDescent="0.3">
      <c r="A137" s="624" t="s">
        <v>52</v>
      </c>
      <c r="B137" s="406"/>
      <c r="C137" s="407"/>
      <c r="D137" s="407"/>
      <c r="E137" s="407"/>
      <c r="F137" s="407"/>
      <c r="G137" s="407"/>
      <c r="H137" s="408"/>
      <c r="I137" s="407"/>
      <c r="J137" s="470"/>
      <c r="K137" s="407"/>
      <c r="L137" s="438"/>
    </row>
    <row r="138" spans="1:15" ht="15.75" thickTop="1" x14ac:dyDescent="0.25">
      <c r="A138" s="625"/>
      <c r="B138" s="389">
        <v>43283</v>
      </c>
      <c r="C138" s="344"/>
      <c r="D138" s="344">
        <v>315</v>
      </c>
      <c r="E138" s="344">
        <v>91</v>
      </c>
      <c r="F138" s="344"/>
      <c r="G138" s="344"/>
      <c r="H138" s="450">
        <f t="shared" ref="H138:H146" si="26">SUM(D138+E138)</f>
        <v>406</v>
      </c>
      <c r="I138" s="344">
        <v>34</v>
      </c>
      <c r="J138" s="442"/>
      <c r="K138" s="344">
        <v>13</v>
      </c>
      <c r="L138" s="426">
        <v>13</v>
      </c>
    </row>
    <row r="139" spans="1:15" ht="15" x14ac:dyDescent="0.25">
      <c r="A139" s="625"/>
      <c r="B139" s="390">
        <v>43284</v>
      </c>
      <c r="C139" s="312"/>
      <c r="D139" s="312">
        <v>315</v>
      </c>
      <c r="E139" s="312">
        <v>84</v>
      </c>
      <c r="F139" s="312"/>
      <c r="G139" s="312"/>
      <c r="H139" s="448">
        <f t="shared" si="26"/>
        <v>399</v>
      </c>
      <c r="I139" s="312">
        <v>33</v>
      </c>
      <c r="J139" s="440"/>
      <c r="K139" s="312">
        <v>16</v>
      </c>
      <c r="L139" s="423">
        <v>16</v>
      </c>
    </row>
    <row r="140" spans="1:15" ht="15" x14ac:dyDescent="0.25">
      <c r="A140" s="625"/>
      <c r="B140" s="390">
        <v>43285</v>
      </c>
      <c r="C140" s="312"/>
      <c r="D140" s="312">
        <v>436</v>
      </c>
      <c r="E140" s="312">
        <v>149</v>
      </c>
      <c r="F140" s="312"/>
      <c r="G140" s="312"/>
      <c r="H140" s="448">
        <f t="shared" si="26"/>
        <v>585</v>
      </c>
      <c r="I140" s="312">
        <v>49</v>
      </c>
      <c r="J140" s="440"/>
      <c r="K140" s="312">
        <v>37</v>
      </c>
      <c r="L140" s="423">
        <v>37</v>
      </c>
      <c r="M140" s="314" t="s">
        <v>93</v>
      </c>
    </row>
    <row r="141" spans="1:15" ht="15" x14ac:dyDescent="0.25">
      <c r="A141" s="625"/>
      <c r="B141" s="530">
        <v>43286</v>
      </c>
      <c r="C141" s="479"/>
      <c r="D141" s="479"/>
      <c r="E141" s="479"/>
      <c r="F141" s="479"/>
      <c r="G141" s="479"/>
      <c r="H141" s="480"/>
      <c r="I141" s="479"/>
      <c r="J141" s="481"/>
      <c r="K141" s="479"/>
      <c r="L141" s="482"/>
    </row>
    <row r="142" spans="1:15" ht="15.75" thickBot="1" x14ac:dyDescent="0.3">
      <c r="A142" s="625"/>
      <c r="B142" s="392">
        <v>43287</v>
      </c>
      <c r="C142" s="316"/>
      <c r="D142" s="316">
        <v>226</v>
      </c>
      <c r="E142" s="316">
        <v>88</v>
      </c>
      <c r="F142" s="316"/>
      <c r="G142" s="316"/>
      <c r="H142" s="449">
        <f t="shared" si="26"/>
        <v>314</v>
      </c>
      <c r="I142" s="316">
        <v>29</v>
      </c>
      <c r="J142" s="441"/>
      <c r="K142" s="316">
        <v>2</v>
      </c>
      <c r="L142" s="425">
        <v>2</v>
      </c>
    </row>
    <row r="143" spans="1:15" ht="15.75" thickTop="1" x14ac:dyDescent="0.25">
      <c r="A143" s="625"/>
      <c r="B143" s="389">
        <v>43290</v>
      </c>
      <c r="C143" s="344"/>
      <c r="D143" s="344">
        <v>268</v>
      </c>
      <c r="E143" s="344">
        <v>119</v>
      </c>
      <c r="F143" s="344"/>
      <c r="G143" s="344"/>
      <c r="H143" s="450">
        <f t="shared" si="26"/>
        <v>387</v>
      </c>
      <c r="I143" s="344">
        <v>35</v>
      </c>
      <c r="J143" s="442"/>
      <c r="K143" s="344">
        <v>22</v>
      </c>
      <c r="L143" s="426">
        <v>22</v>
      </c>
    </row>
    <row r="144" spans="1:15" ht="15" x14ac:dyDescent="0.25">
      <c r="A144" s="625"/>
      <c r="B144" s="390">
        <v>43291</v>
      </c>
      <c r="C144" s="312"/>
      <c r="D144" s="312">
        <v>225</v>
      </c>
      <c r="E144" s="312">
        <v>71</v>
      </c>
      <c r="F144" s="312"/>
      <c r="G144" s="312"/>
      <c r="H144" s="448">
        <f t="shared" si="26"/>
        <v>296</v>
      </c>
      <c r="I144" s="312">
        <v>23</v>
      </c>
      <c r="J144" s="440"/>
      <c r="K144" s="312">
        <v>3</v>
      </c>
      <c r="L144" s="423">
        <v>3</v>
      </c>
    </row>
    <row r="145" spans="1:15" ht="15" x14ac:dyDescent="0.25">
      <c r="A145" s="625"/>
      <c r="B145" s="390">
        <v>43292</v>
      </c>
      <c r="C145" s="312"/>
      <c r="D145" s="312">
        <v>261</v>
      </c>
      <c r="E145" s="312">
        <v>56</v>
      </c>
      <c r="F145" s="312"/>
      <c r="G145" s="312"/>
      <c r="H145" s="448">
        <f t="shared" si="26"/>
        <v>317</v>
      </c>
      <c r="I145" s="312">
        <v>24</v>
      </c>
      <c r="J145" s="440"/>
      <c r="K145" s="312">
        <v>6</v>
      </c>
      <c r="L145" s="423">
        <v>6</v>
      </c>
      <c r="M145" s="314" t="s">
        <v>99</v>
      </c>
    </row>
    <row r="146" spans="1:15" ht="15" x14ac:dyDescent="0.25">
      <c r="A146" s="625"/>
      <c r="B146" s="390">
        <v>43293</v>
      </c>
      <c r="C146" s="312"/>
      <c r="D146" s="312">
        <v>254</v>
      </c>
      <c r="E146" s="312">
        <v>75</v>
      </c>
      <c r="F146" s="312"/>
      <c r="G146" s="312"/>
      <c r="H146" s="448">
        <f t="shared" si="26"/>
        <v>329</v>
      </c>
      <c r="I146" s="312">
        <v>25</v>
      </c>
      <c r="J146" s="440"/>
      <c r="K146" s="312">
        <v>3</v>
      </c>
      <c r="L146" s="423">
        <v>3</v>
      </c>
    </row>
    <row r="147" spans="1:15" ht="15.75" thickBot="1" x14ac:dyDescent="0.3">
      <c r="A147" s="625"/>
      <c r="B147" s="392">
        <v>43294</v>
      </c>
      <c r="C147" s="316"/>
      <c r="D147" s="316">
        <v>184</v>
      </c>
      <c r="E147" s="316">
        <v>56</v>
      </c>
      <c r="F147" s="316"/>
      <c r="G147" s="316"/>
      <c r="H147" s="449">
        <f>SUM(D147+E147)</f>
        <v>240</v>
      </c>
      <c r="I147" s="316">
        <v>18</v>
      </c>
      <c r="J147" s="441"/>
      <c r="K147" s="316">
        <v>18</v>
      </c>
      <c r="L147" s="425">
        <v>18</v>
      </c>
    </row>
    <row r="148" spans="1:15" ht="15.75" thickTop="1" x14ac:dyDescent="0.25">
      <c r="A148" s="625"/>
      <c r="B148" s="389">
        <v>43297</v>
      </c>
      <c r="C148" s="344"/>
      <c r="D148" s="344">
        <v>262</v>
      </c>
      <c r="E148" s="344">
        <v>67</v>
      </c>
      <c r="F148" s="344"/>
      <c r="G148" s="344"/>
      <c r="H148" s="450">
        <f t="shared" ref="H148" si="27">SUM(D148+E148)</f>
        <v>329</v>
      </c>
      <c r="I148" s="344">
        <v>33</v>
      </c>
      <c r="J148" s="442"/>
      <c r="K148" s="344">
        <v>11</v>
      </c>
      <c r="L148" s="426">
        <v>11</v>
      </c>
    </row>
    <row r="149" spans="1:15" ht="15" x14ac:dyDescent="0.25">
      <c r="A149" s="625"/>
      <c r="B149" s="390">
        <v>43298</v>
      </c>
      <c r="C149" s="312"/>
      <c r="D149" s="312">
        <v>278</v>
      </c>
      <c r="E149" s="312">
        <v>77</v>
      </c>
      <c r="F149" s="312"/>
      <c r="G149" s="312"/>
      <c r="H149" s="448">
        <f>SUM(D149+E149)</f>
        <v>355</v>
      </c>
      <c r="I149" s="312">
        <v>32</v>
      </c>
      <c r="J149" s="440"/>
      <c r="K149" s="312">
        <v>3</v>
      </c>
      <c r="L149" s="423">
        <v>3</v>
      </c>
    </row>
    <row r="150" spans="1:15" ht="15" x14ac:dyDescent="0.25">
      <c r="A150" s="625"/>
      <c r="B150" s="390">
        <v>43299</v>
      </c>
      <c r="C150" s="312"/>
      <c r="D150" s="312">
        <v>260</v>
      </c>
      <c r="E150" s="312">
        <v>72</v>
      </c>
      <c r="F150" s="312"/>
      <c r="G150" s="312"/>
      <c r="H150" s="448">
        <f t="shared" ref="H150:H153" si="28">SUM(D150+E150)</f>
        <v>332</v>
      </c>
      <c r="I150" s="312">
        <v>30</v>
      </c>
      <c r="J150" s="440"/>
      <c r="K150" s="312">
        <v>22</v>
      </c>
      <c r="L150" s="423">
        <v>22</v>
      </c>
      <c r="M150" s="314" t="s">
        <v>93</v>
      </c>
    </row>
    <row r="151" spans="1:15" ht="15" x14ac:dyDescent="0.25">
      <c r="A151" s="625"/>
      <c r="B151" s="390">
        <v>43300</v>
      </c>
      <c r="C151" s="312"/>
      <c r="D151" s="312">
        <v>233</v>
      </c>
      <c r="E151" s="312">
        <v>61</v>
      </c>
      <c r="F151" s="312"/>
      <c r="G151" s="312"/>
      <c r="H151" s="448">
        <f t="shared" si="28"/>
        <v>294</v>
      </c>
      <c r="I151" s="312">
        <v>29</v>
      </c>
      <c r="J151" s="440"/>
      <c r="K151" s="312">
        <v>7</v>
      </c>
      <c r="L151" s="423">
        <v>7</v>
      </c>
    </row>
    <row r="152" spans="1:15" ht="15.75" thickBot="1" x14ac:dyDescent="0.3">
      <c r="A152" s="625"/>
      <c r="B152" s="392">
        <v>43301</v>
      </c>
      <c r="C152" s="316"/>
      <c r="D152" s="316">
        <v>224</v>
      </c>
      <c r="E152" s="316">
        <v>53</v>
      </c>
      <c r="F152" s="316"/>
      <c r="G152" s="316"/>
      <c r="H152" s="449">
        <f t="shared" si="28"/>
        <v>277</v>
      </c>
      <c r="I152" s="316">
        <v>25</v>
      </c>
      <c r="J152" s="441"/>
      <c r="K152" s="316">
        <v>4</v>
      </c>
      <c r="L152" s="425">
        <v>4</v>
      </c>
    </row>
    <row r="153" spans="1:15" ht="15.75" thickTop="1" x14ac:dyDescent="0.25">
      <c r="A153" s="625"/>
      <c r="B153" s="389">
        <v>43304</v>
      </c>
      <c r="C153" s="344"/>
      <c r="D153" s="344">
        <v>240</v>
      </c>
      <c r="E153" s="344">
        <v>84</v>
      </c>
      <c r="F153" s="344"/>
      <c r="G153" s="344"/>
      <c r="H153" s="450">
        <f t="shared" si="28"/>
        <v>324</v>
      </c>
      <c r="I153" s="344">
        <v>32</v>
      </c>
      <c r="J153" s="442"/>
      <c r="K153" s="344">
        <v>18</v>
      </c>
      <c r="L153" s="426">
        <v>18</v>
      </c>
    </row>
    <row r="154" spans="1:15" ht="15" x14ac:dyDescent="0.25">
      <c r="A154" s="625"/>
      <c r="B154" s="390">
        <v>43305</v>
      </c>
      <c r="C154" s="312"/>
      <c r="D154" s="312">
        <v>228</v>
      </c>
      <c r="E154" s="312">
        <v>68</v>
      </c>
      <c r="F154" s="312"/>
      <c r="G154" s="312"/>
      <c r="H154" s="448">
        <f>SUM(D154+E154)</f>
        <v>296</v>
      </c>
      <c r="I154" s="312">
        <v>30</v>
      </c>
      <c r="J154" s="440"/>
      <c r="K154" s="312">
        <v>1</v>
      </c>
      <c r="L154" s="423">
        <v>1</v>
      </c>
    </row>
    <row r="155" spans="1:15" ht="15" x14ac:dyDescent="0.25">
      <c r="A155" s="625"/>
      <c r="B155" s="390">
        <v>43306</v>
      </c>
      <c r="C155" s="312"/>
      <c r="D155" s="312">
        <v>253</v>
      </c>
      <c r="E155" s="312">
        <v>54</v>
      </c>
      <c r="F155" s="312"/>
      <c r="G155" s="312"/>
      <c r="H155" s="448">
        <f>SUM(D155+E155)</f>
        <v>307</v>
      </c>
      <c r="I155" s="312">
        <v>34</v>
      </c>
      <c r="J155" s="440"/>
      <c r="K155" s="312">
        <v>6</v>
      </c>
      <c r="L155" s="423">
        <v>6</v>
      </c>
      <c r="M155" s="314" t="s">
        <v>100</v>
      </c>
    </row>
    <row r="156" spans="1:15" ht="15" x14ac:dyDescent="0.25">
      <c r="A156" s="625"/>
      <c r="B156" s="390">
        <v>43307</v>
      </c>
      <c r="C156" s="312"/>
      <c r="D156" s="312">
        <v>251</v>
      </c>
      <c r="E156" s="312">
        <v>84</v>
      </c>
      <c r="F156" s="312"/>
      <c r="G156" s="312"/>
      <c r="H156" s="448">
        <f t="shared" ref="H156:H159" si="29">SUM(D156+E156)</f>
        <v>335</v>
      </c>
      <c r="I156" s="312">
        <v>34</v>
      </c>
      <c r="J156" s="440"/>
      <c r="K156" s="312">
        <v>9</v>
      </c>
      <c r="L156" s="423">
        <v>9</v>
      </c>
    </row>
    <row r="157" spans="1:15" ht="15.75" thickBot="1" x14ac:dyDescent="0.3">
      <c r="A157" s="625"/>
      <c r="B157" s="392">
        <v>43308</v>
      </c>
      <c r="C157" s="316"/>
      <c r="D157" s="316">
        <v>312</v>
      </c>
      <c r="E157" s="316">
        <v>114</v>
      </c>
      <c r="F157" s="316"/>
      <c r="G157" s="316"/>
      <c r="H157" s="449">
        <f t="shared" si="29"/>
        <v>426</v>
      </c>
      <c r="I157" s="316">
        <v>43</v>
      </c>
      <c r="J157" s="441"/>
      <c r="K157" s="316">
        <v>5</v>
      </c>
      <c r="L157" s="425">
        <v>5</v>
      </c>
    </row>
    <row r="158" spans="1:15" ht="15.75" thickTop="1" x14ac:dyDescent="0.25">
      <c r="A158" s="625"/>
      <c r="B158" s="389">
        <v>43311</v>
      </c>
      <c r="C158" s="344"/>
      <c r="D158" s="344">
        <v>238</v>
      </c>
      <c r="E158" s="344">
        <v>108</v>
      </c>
      <c r="F158" s="344"/>
      <c r="G158" s="344"/>
      <c r="H158" s="450">
        <f t="shared" si="29"/>
        <v>346</v>
      </c>
      <c r="I158" s="344">
        <v>29</v>
      </c>
      <c r="J158" s="442"/>
      <c r="K158" s="344">
        <v>13</v>
      </c>
      <c r="L158" s="426">
        <v>13</v>
      </c>
    </row>
    <row r="159" spans="1:15" ht="15.75" thickBot="1" x14ac:dyDescent="0.3">
      <c r="A159" s="626"/>
      <c r="B159" s="397">
        <v>43312</v>
      </c>
      <c r="C159" s="334"/>
      <c r="D159" s="334">
        <v>291</v>
      </c>
      <c r="E159" s="334">
        <v>68</v>
      </c>
      <c r="F159" s="334"/>
      <c r="G159" s="334"/>
      <c r="H159" s="451">
        <f t="shared" si="29"/>
        <v>359</v>
      </c>
      <c r="I159" s="334">
        <v>33</v>
      </c>
      <c r="J159" s="443"/>
      <c r="K159" s="334">
        <v>15</v>
      </c>
      <c r="L159" s="432">
        <v>15</v>
      </c>
      <c r="O159" s="547" t="s">
        <v>108</v>
      </c>
    </row>
    <row r="160" spans="1:15" ht="15" x14ac:dyDescent="0.25">
      <c r="A160" s="629" t="s">
        <v>53</v>
      </c>
      <c r="B160" s="534"/>
      <c r="C160" s="399"/>
      <c r="D160" s="399"/>
      <c r="E160" s="399"/>
      <c r="F160" s="399"/>
      <c r="G160" s="399"/>
      <c r="H160" s="401"/>
      <c r="I160" s="399"/>
      <c r="J160" s="508"/>
      <c r="K160" s="399"/>
      <c r="L160" s="437"/>
    </row>
    <row r="161" spans="1:13" ht="15" x14ac:dyDescent="0.25">
      <c r="A161" s="630"/>
      <c r="B161" s="371">
        <v>43313</v>
      </c>
      <c r="C161" s="312"/>
      <c r="D161" s="312">
        <v>248</v>
      </c>
      <c r="E161" s="312">
        <v>70</v>
      </c>
      <c r="F161" s="312"/>
      <c r="G161" s="312"/>
      <c r="H161" s="448">
        <f t="shared" ref="H161:H167" si="30">SUM(D161+E161)</f>
        <v>318</v>
      </c>
      <c r="I161" s="312">
        <v>27</v>
      </c>
      <c r="J161" s="440"/>
      <c r="K161" s="312">
        <v>6</v>
      </c>
      <c r="L161" s="423">
        <v>6</v>
      </c>
      <c r="M161" s="314" t="s">
        <v>86</v>
      </c>
    </row>
    <row r="162" spans="1:13" ht="15" x14ac:dyDescent="0.25">
      <c r="A162" s="630"/>
      <c r="B162" s="371">
        <v>43314</v>
      </c>
      <c r="C162" s="312"/>
      <c r="D162" s="312">
        <v>200</v>
      </c>
      <c r="E162" s="312">
        <v>59</v>
      </c>
      <c r="F162" s="312"/>
      <c r="G162" s="312"/>
      <c r="H162" s="448">
        <f t="shared" si="30"/>
        <v>259</v>
      </c>
      <c r="I162" s="312">
        <v>24</v>
      </c>
      <c r="J162" s="440"/>
      <c r="K162" s="312">
        <v>11</v>
      </c>
      <c r="L162" s="423">
        <v>11</v>
      </c>
    </row>
    <row r="163" spans="1:13" ht="15.75" thickBot="1" x14ac:dyDescent="0.3">
      <c r="A163" s="630"/>
      <c r="B163" s="373">
        <v>43315</v>
      </c>
      <c r="C163" s="316"/>
      <c r="D163" s="351">
        <v>187</v>
      </c>
      <c r="E163" s="316">
        <v>66</v>
      </c>
      <c r="F163" s="316"/>
      <c r="G163" s="316"/>
      <c r="H163" s="449">
        <f t="shared" si="30"/>
        <v>253</v>
      </c>
      <c r="I163" s="316">
        <v>21</v>
      </c>
      <c r="J163" s="441"/>
      <c r="K163" s="316">
        <v>4</v>
      </c>
      <c r="L163" s="425">
        <v>4</v>
      </c>
    </row>
    <row r="164" spans="1:13" ht="15.75" thickTop="1" x14ac:dyDescent="0.25">
      <c r="A164" s="630"/>
      <c r="B164" s="535">
        <v>43318</v>
      </c>
      <c r="C164" s="532"/>
      <c r="D164" s="532">
        <v>229</v>
      </c>
      <c r="E164" s="532">
        <v>79</v>
      </c>
      <c r="F164" s="532"/>
      <c r="G164" s="532"/>
      <c r="H164" s="457">
        <f t="shared" si="30"/>
        <v>308</v>
      </c>
      <c r="I164" s="532">
        <v>12</v>
      </c>
      <c r="J164" s="533"/>
      <c r="K164" s="532">
        <v>11</v>
      </c>
      <c r="L164" s="422">
        <v>11</v>
      </c>
    </row>
    <row r="165" spans="1:13" ht="15" x14ac:dyDescent="0.25">
      <c r="A165" s="630"/>
      <c r="B165" s="371">
        <v>43319</v>
      </c>
      <c r="C165" s="312"/>
      <c r="D165" s="312">
        <v>267</v>
      </c>
      <c r="E165" s="312">
        <v>85</v>
      </c>
      <c r="F165" s="312"/>
      <c r="G165" s="312"/>
      <c r="H165" s="448">
        <f t="shared" si="30"/>
        <v>352</v>
      </c>
      <c r="I165" s="312">
        <v>12</v>
      </c>
      <c r="J165" s="440"/>
      <c r="K165" s="312">
        <v>5</v>
      </c>
      <c r="L165" s="423">
        <v>5</v>
      </c>
    </row>
    <row r="166" spans="1:13" ht="15" x14ac:dyDescent="0.25">
      <c r="A166" s="630"/>
      <c r="B166" s="370">
        <v>43320</v>
      </c>
      <c r="C166" s="313"/>
      <c r="D166" s="313">
        <v>271</v>
      </c>
      <c r="E166" s="313">
        <v>52</v>
      </c>
      <c r="F166" s="313"/>
      <c r="G166" s="313"/>
      <c r="H166" s="453">
        <f t="shared" si="30"/>
        <v>323</v>
      </c>
      <c r="I166" s="313">
        <v>11</v>
      </c>
      <c r="J166" s="462"/>
      <c r="K166" s="313">
        <v>7</v>
      </c>
      <c r="L166" s="423">
        <v>7</v>
      </c>
      <c r="M166" s="314" t="s">
        <v>77</v>
      </c>
    </row>
    <row r="167" spans="1:13" ht="15" x14ac:dyDescent="0.25">
      <c r="A167" s="630"/>
      <c r="B167" s="371">
        <v>43321</v>
      </c>
      <c r="C167" s="312"/>
      <c r="D167" s="312">
        <v>209</v>
      </c>
      <c r="E167" s="312">
        <v>55</v>
      </c>
      <c r="F167" s="312"/>
      <c r="G167" s="312"/>
      <c r="H167" s="448">
        <f t="shared" si="30"/>
        <v>264</v>
      </c>
      <c r="I167" s="312">
        <v>11</v>
      </c>
      <c r="J167" s="440"/>
      <c r="K167" s="312">
        <v>4</v>
      </c>
      <c r="L167" s="423">
        <v>4</v>
      </c>
    </row>
    <row r="168" spans="1:13" ht="15.75" thickBot="1" x14ac:dyDescent="0.3">
      <c r="A168" s="630"/>
      <c r="B168" s="373">
        <v>43322</v>
      </c>
      <c r="C168" s="316"/>
      <c r="D168" s="316">
        <v>123</v>
      </c>
      <c r="E168" s="316">
        <v>64</v>
      </c>
      <c r="F168" s="316"/>
      <c r="G168" s="316"/>
      <c r="H168" s="449">
        <f>SUM(D168+E168)</f>
        <v>187</v>
      </c>
      <c r="I168" s="316">
        <v>10</v>
      </c>
      <c r="J168" s="441"/>
      <c r="K168" s="316">
        <v>140</v>
      </c>
      <c r="L168" s="425">
        <v>140</v>
      </c>
    </row>
    <row r="169" spans="1:13" ht="15.75" thickTop="1" x14ac:dyDescent="0.25">
      <c r="A169" s="630"/>
      <c r="B169" s="370">
        <v>43325</v>
      </c>
      <c r="C169" s="313"/>
      <c r="D169" s="313">
        <v>231</v>
      </c>
      <c r="E169" s="313">
        <v>9</v>
      </c>
      <c r="F169" s="313"/>
      <c r="G169" s="313"/>
      <c r="H169" s="453">
        <f t="shared" ref="H169" si="31">SUM(D169+E169)</f>
        <v>240</v>
      </c>
      <c r="I169" s="313">
        <v>28</v>
      </c>
      <c r="J169" s="462"/>
      <c r="K169" s="313">
        <v>4</v>
      </c>
      <c r="L169" s="422">
        <v>4</v>
      </c>
    </row>
    <row r="170" spans="1:13" ht="15" x14ac:dyDescent="0.25">
      <c r="A170" s="630"/>
      <c r="B170" s="371">
        <v>43326</v>
      </c>
      <c r="C170" s="312"/>
      <c r="D170" s="312">
        <v>193</v>
      </c>
      <c r="E170" s="312">
        <v>3</v>
      </c>
      <c r="F170" s="312"/>
      <c r="G170" s="312"/>
      <c r="H170" s="448">
        <f>SUM(D170+E170)</f>
        <v>196</v>
      </c>
      <c r="I170" s="312">
        <v>24</v>
      </c>
      <c r="J170" s="440"/>
      <c r="K170" s="312">
        <v>1</v>
      </c>
      <c r="L170" s="423">
        <v>1</v>
      </c>
    </row>
    <row r="171" spans="1:13" ht="15" x14ac:dyDescent="0.25">
      <c r="A171" s="630"/>
      <c r="B171" s="371">
        <v>43327</v>
      </c>
      <c r="C171" s="312"/>
      <c r="D171" s="312">
        <v>248</v>
      </c>
      <c r="E171" s="312">
        <v>9</v>
      </c>
      <c r="F171" s="312"/>
      <c r="G171" s="312"/>
      <c r="H171" s="448">
        <f t="shared" ref="H171:H174" si="32">SUM(D171+E171)</f>
        <v>257</v>
      </c>
      <c r="I171" s="312">
        <v>27</v>
      </c>
      <c r="J171" s="440"/>
      <c r="K171" s="312">
        <v>7</v>
      </c>
      <c r="L171" s="423">
        <v>7</v>
      </c>
      <c r="M171" s="314" t="s">
        <v>72</v>
      </c>
    </row>
    <row r="172" spans="1:13" ht="15" x14ac:dyDescent="0.25">
      <c r="A172" s="630"/>
      <c r="B172" s="371">
        <v>43328</v>
      </c>
      <c r="C172" s="312"/>
      <c r="D172" s="312">
        <v>172</v>
      </c>
      <c r="E172" s="312">
        <v>4</v>
      </c>
      <c r="F172" s="312"/>
      <c r="G172" s="312"/>
      <c r="H172" s="448">
        <f t="shared" si="32"/>
        <v>176</v>
      </c>
      <c r="I172" s="312">
        <v>19</v>
      </c>
      <c r="J172" s="440"/>
      <c r="K172" s="312">
        <v>6</v>
      </c>
      <c r="L172" s="423">
        <v>6</v>
      </c>
    </row>
    <row r="173" spans="1:13" ht="15.75" thickBot="1" x14ac:dyDescent="0.3">
      <c r="A173" s="630"/>
      <c r="B173" s="373">
        <v>43329</v>
      </c>
      <c r="C173" s="316"/>
      <c r="D173" s="316">
        <v>163</v>
      </c>
      <c r="E173" s="316">
        <v>6</v>
      </c>
      <c r="F173" s="316"/>
      <c r="G173" s="316"/>
      <c r="H173" s="449">
        <f t="shared" si="32"/>
        <v>169</v>
      </c>
      <c r="I173" s="316">
        <v>20</v>
      </c>
      <c r="J173" s="441"/>
      <c r="K173" s="316">
        <v>1</v>
      </c>
      <c r="L173" s="425">
        <v>1</v>
      </c>
    </row>
    <row r="174" spans="1:13" ht="15.75" thickTop="1" x14ac:dyDescent="0.25">
      <c r="A174" s="630"/>
      <c r="B174" s="370">
        <v>43332</v>
      </c>
      <c r="C174" s="313"/>
      <c r="D174" s="313">
        <v>222</v>
      </c>
      <c r="E174" s="313">
        <v>106</v>
      </c>
      <c r="F174" s="313"/>
      <c r="G174" s="313"/>
      <c r="H174" s="453">
        <f t="shared" si="32"/>
        <v>328</v>
      </c>
      <c r="I174" s="313">
        <v>27</v>
      </c>
      <c r="J174" s="462"/>
      <c r="K174" s="313">
        <v>19</v>
      </c>
      <c r="L174" s="422">
        <v>19</v>
      </c>
    </row>
    <row r="175" spans="1:13" ht="15" x14ac:dyDescent="0.25">
      <c r="A175" s="630"/>
      <c r="B175" s="371">
        <v>43333</v>
      </c>
      <c r="C175" s="312"/>
      <c r="D175" s="312">
        <v>238</v>
      </c>
      <c r="E175" s="312">
        <v>89</v>
      </c>
      <c r="F175" s="312"/>
      <c r="G175" s="312"/>
      <c r="H175" s="448">
        <f>SUM(D175+E175)</f>
        <v>327</v>
      </c>
      <c r="I175" s="312">
        <v>27</v>
      </c>
      <c r="J175" s="440"/>
      <c r="K175" s="312">
        <v>1</v>
      </c>
      <c r="L175" s="423">
        <v>1</v>
      </c>
    </row>
    <row r="176" spans="1:13" ht="15" x14ac:dyDescent="0.25">
      <c r="A176" s="630"/>
      <c r="B176" s="371">
        <v>43334</v>
      </c>
      <c r="C176" s="312"/>
      <c r="D176" s="312">
        <v>258</v>
      </c>
      <c r="E176" s="312">
        <v>109</v>
      </c>
      <c r="F176" s="312"/>
      <c r="G176" s="312"/>
      <c r="H176" s="448">
        <f>SUM(D176+E176)</f>
        <v>367</v>
      </c>
      <c r="I176" s="312">
        <v>31</v>
      </c>
      <c r="J176" s="440"/>
      <c r="K176" s="312">
        <v>3</v>
      </c>
      <c r="L176" s="423">
        <v>3</v>
      </c>
      <c r="M176" s="314" t="s">
        <v>93</v>
      </c>
    </row>
    <row r="177" spans="1:15" ht="15" x14ac:dyDescent="0.25">
      <c r="A177" s="630"/>
      <c r="B177" s="371">
        <v>43335</v>
      </c>
      <c r="C177" s="312"/>
      <c r="D177" s="312">
        <v>237</v>
      </c>
      <c r="E177" s="312">
        <v>93</v>
      </c>
      <c r="F177" s="312"/>
      <c r="G177" s="312"/>
      <c r="H177" s="448">
        <f t="shared" ref="H177:H179" si="33">SUM(D177+E177)</f>
        <v>330</v>
      </c>
      <c r="I177" s="312">
        <v>28</v>
      </c>
      <c r="J177" s="440"/>
      <c r="K177" s="312">
        <v>9</v>
      </c>
      <c r="L177" s="423">
        <v>9</v>
      </c>
    </row>
    <row r="178" spans="1:15" ht="15.75" thickBot="1" x14ac:dyDescent="0.3">
      <c r="A178" s="630"/>
      <c r="B178" s="374">
        <v>43336</v>
      </c>
      <c r="C178" s="334"/>
      <c r="D178" s="334">
        <v>168</v>
      </c>
      <c r="E178" s="334">
        <v>38</v>
      </c>
      <c r="F178" s="334"/>
      <c r="G178" s="334"/>
      <c r="H178" s="451">
        <f t="shared" si="33"/>
        <v>206</v>
      </c>
      <c r="I178" s="334">
        <v>19</v>
      </c>
      <c r="J178" s="443"/>
      <c r="K178" s="334">
        <v>12</v>
      </c>
      <c r="L178" s="432">
        <v>12</v>
      </c>
    </row>
    <row r="179" spans="1:15" ht="15" x14ac:dyDescent="0.25">
      <c r="A179" s="630"/>
      <c r="B179" s="370">
        <v>43339</v>
      </c>
      <c r="C179" s="313"/>
      <c r="D179" s="313">
        <v>222</v>
      </c>
      <c r="E179" s="313">
        <v>78</v>
      </c>
      <c r="F179" s="313"/>
      <c r="G179" s="313"/>
      <c r="H179" s="453">
        <f t="shared" si="33"/>
        <v>300</v>
      </c>
      <c r="I179" s="313">
        <v>27</v>
      </c>
      <c r="J179" s="462"/>
      <c r="K179" s="313">
        <v>2</v>
      </c>
      <c r="L179" s="422">
        <v>2</v>
      </c>
    </row>
    <row r="180" spans="1:15" ht="15" x14ac:dyDescent="0.25">
      <c r="A180" s="630"/>
      <c r="B180" s="371">
        <v>43340</v>
      </c>
      <c r="C180" s="312"/>
      <c r="D180" s="312">
        <v>263</v>
      </c>
      <c r="E180" s="312">
        <v>58</v>
      </c>
      <c r="F180" s="312"/>
      <c r="G180" s="312"/>
      <c r="H180" s="448">
        <f>SUM(D180+E180)</f>
        <v>321</v>
      </c>
      <c r="I180" s="312">
        <v>27</v>
      </c>
      <c r="J180" s="440"/>
      <c r="K180" s="312">
        <v>3</v>
      </c>
      <c r="L180" s="423">
        <v>3</v>
      </c>
    </row>
    <row r="181" spans="1:15" ht="15" x14ac:dyDescent="0.25">
      <c r="A181" s="630"/>
      <c r="B181" s="371">
        <v>43341</v>
      </c>
      <c r="C181" s="312"/>
      <c r="D181" s="479"/>
      <c r="E181" s="479"/>
      <c r="F181" s="479"/>
      <c r="G181" s="479"/>
      <c r="H181" s="480"/>
      <c r="I181" s="479"/>
      <c r="J181" s="481"/>
      <c r="K181" s="479"/>
      <c r="L181" s="482"/>
    </row>
    <row r="182" spans="1:15" ht="15" x14ac:dyDescent="0.25">
      <c r="A182" s="630"/>
      <c r="B182" s="371">
        <v>43342</v>
      </c>
      <c r="C182" s="312"/>
      <c r="D182" s="312">
        <v>196</v>
      </c>
      <c r="E182" s="312">
        <v>83</v>
      </c>
      <c r="F182" s="312"/>
      <c r="G182" s="312"/>
      <c r="H182" s="448">
        <f t="shared" ref="H182:H183" si="34">SUM(D182+E182)</f>
        <v>279</v>
      </c>
      <c r="I182" s="312">
        <v>23</v>
      </c>
      <c r="J182" s="440"/>
      <c r="K182" s="312">
        <v>5</v>
      </c>
      <c r="L182" s="423">
        <v>5</v>
      </c>
    </row>
    <row r="183" spans="1:15" ht="15.75" thickBot="1" x14ac:dyDescent="0.3">
      <c r="A183" s="631"/>
      <c r="B183" s="374">
        <v>43343</v>
      </c>
      <c r="C183" s="334"/>
      <c r="D183" s="334">
        <v>213</v>
      </c>
      <c r="E183" s="334">
        <v>58</v>
      </c>
      <c r="F183" s="334"/>
      <c r="G183" s="334"/>
      <c r="H183" s="451">
        <f t="shared" si="34"/>
        <v>271</v>
      </c>
      <c r="I183" s="334">
        <v>23</v>
      </c>
      <c r="J183" s="443"/>
      <c r="K183" s="334">
        <v>6</v>
      </c>
      <c r="L183" s="432">
        <v>6</v>
      </c>
      <c r="O183" s="547" t="s">
        <v>109</v>
      </c>
    </row>
    <row r="184" spans="1:15" ht="15" x14ac:dyDescent="0.25">
      <c r="A184" s="629" t="s">
        <v>58</v>
      </c>
      <c r="B184" s="534"/>
      <c r="C184" s="399"/>
      <c r="D184" s="399"/>
      <c r="E184" s="399"/>
      <c r="F184" s="399"/>
      <c r="G184" s="399"/>
      <c r="H184" s="401"/>
      <c r="I184" s="399"/>
      <c r="J184" s="508"/>
      <c r="K184" s="399"/>
      <c r="L184" s="437"/>
    </row>
    <row r="185" spans="1:15" ht="15" x14ac:dyDescent="0.25">
      <c r="A185" s="630"/>
      <c r="B185" s="371">
        <v>43346</v>
      </c>
      <c r="C185" s="312"/>
      <c r="D185" s="312">
        <v>561</v>
      </c>
      <c r="E185" s="312">
        <v>178</v>
      </c>
      <c r="F185" s="312"/>
      <c r="G185" s="312"/>
      <c r="H185" s="448">
        <f t="shared" ref="H185:H204" si="35">SUM(D185+E185)</f>
        <v>739</v>
      </c>
      <c r="I185" s="312">
        <v>62</v>
      </c>
      <c r="J185" s="440"/>
      <c r="K185" s="312">
        <v>19</v>
      </c>
      <c r="L185" s="423">
        <v>19</v>
      </c>
    </row>
    <row r="186" spans="1:15" ht="15" x14ac:dyDescent="0.25">
      <c r="A186" s="630"/>
      <c r="B186" s="371">
        <v>43347</v>
      </c>
      <c r="C186" s="312"/>
      <c r="D186" s="312">
        <v>369</v>
      </c>
      <c r="E186" s="312">
        <v>103</v>
      </c>
      <c r="F186" s="312"/>
      <c r="G186" s="312"/>
      <c r="H186" s="448">
        <f t="shared" si="35"/>
        <v>472</v>
      </c>
      <c r="I186" s="312">
        <v>39</v>
      </c>
      <c r="J186" s="440"/>
      <c r="K186" s="312">
        <v>10</v>
      </c>
      <c r="L186" s="423">
        <v>10</v>
      </c>
    </row>
    <row r="187" spans="1:15" ht="15" x14ac:dyDescent="0.25">
      <c r="A187" s="630"/>
      <c r="B187" s="371">
        <v>43348</v>
      </c>
      <c r="C187" s="312"/>
      <c r="D187" s="312">
        <v>341</v>
      </c>
      <c r="E187" s="312">
        <v>138</v>
      </c>
      <c r="F187" s="312"/>
      <c r="G187" s="312"/>
      <c r="H187" s="448">
        <f t="shared" si="35"/>
        <v>479</v>
      </c>
      <c r="I187" s="312">
        <v>40</v>
      </c>
      <c r="J187" s="440"/>
      <c r="K187" s="312">
        <v>22</v>
      </c>
      <c r="L187" s="423">
        <v>22</v>
      </c>
      <c r="M187" s="314" t="s">
        <v>93</v>
      </c>
    </row>
    <row r="188" spans="1:15" ht="15" x14ac:dyDescent="0.25">
      <c r="A188" s="630"/>
      <c r="B188" s="371">
        <v>43349</v>
      </c>
      <c r="C188" s="312"/>
      <c r="D188" s="312">
        <v>427</v>
      </c>
      <c r="E188" s="312">
        <v>171</v>
      </c>
      <c r="F188" s="312"/>
      <c r="G188" s="312"/>
      <c r="H188" s="448">
        <f t="shared" si="35"/>
        <v>598</v>
      </c>
      <c r="I188" s="312">
        <v>46</v>
      </c>
      <c r="J188" s="440"/>
      <c r="K188" s="312">
        <v>16</v>
      </c>
      <c r="L188" s="423">
        <v>16</v>
      </c>
    </row>
    <row r="189" spans="1:15" ht="15.75" thickBot="1" x14ac:dyDescent="0.3">
      <c r="A189" s="630"/>
      <c r="B189" s="373">
        <v>43350</v>
      </c>
      <c r="C189" s="316"/>
      <c r="D189" s="351">
        <v>229</v>
      </c>
      <c r="E189" s="316">
        <v>97</v>
      </c>
      <c r="F189" s="316"/>
      <c r="G189" s="316"/>
      <c r="H189" s="449">
        <f t="shared" si="35"/>
        <v>326</v>
      </c>
      <c r="I189" s="316">
        <v>30</v>
      </c>
      <c r="J189" s="441"/>
      <c r="K189" s="316">
        <v>6</v>
      </c>
      <c r="L189" s="425">
        <v>6</v>
      </c>
    </row>
    <row r="190" spans="1:15" ht="15.75" thickTop="1" x14ac:dyDescent="0.25">
      <c r="A190" s="630"/>
      <c r="B190" s="535">
        <v>43353</v>
      </c>
      <c r="C190" s="532"/>
      <c r="D190" s="532">
        <v>303</v>
      </c>
      <c r="E190" s="532">
        <v>145</v>
      </c>
      <c r="F190" s="532"/>
      <c r="G190" s="532"/>
      <c r="H190" s="457">
        <f t="shared" si="35"/>
        <v>448</v>
      </c>
      <c r="I190" s="532">
        <v>37</v>
      </c>
      <c r="J190" s="533"/>
      <c r="K190" s="532">
        <v>10</v>
      </c>
      <c r="L190" s="422">
        <v>10</v>
      </c>
    </row>
    <row r="191" spans="1:15" ht="15" x14ac:dyDescent="0.25">
      <c r="A191" s="630"/>
      <c r="B191" s="371">
        <v>43354</v>
      </c>
      <c r="C191" s="312"/>
      <c r="D191" s="312">
        <v>291</v>
      </c>
      <c r="E191" s="312">
        <v>105</v>
      </c>
      <c r="F191" s="312"/>
      <c r="G191" s="312"/>
      <c r="H191" s="448">
        <f t="shared" si="35"/>
        <v>396</v>
      </c>
      <c r="I191" s="312">
        <v>28</v>
      </c>
      <c r="J191" s="440"/>
      <c r="K191" s="312">
        <v>9</v>
      </c>
      <c r="L191" s="423">
        <v>9</v>
      </c>
    </row>
    <row r="192" spans="1:15" ht="15" x14ac:dyDescent="0.25">
      <c r="A192" s="630"/>
      <c r="B192" s="370">
        <v>43355</v>
      </c>
      <c r="C192" s="313"/>
      <c r="D192" s="313">
        <v>255</v>
      </c>
      <c r="E192" s="313">
        <v>73</v>
      </c>
      <c r="F192" s="313"/>
      <c r="G192" s="313"/>
      <c r="H192" s="453">
        <f t="shared" si="35"/>
        <v>328</v>
      </c>
      <c r="I192" s="313">
        <v>25</v>
      </c>
      <c r="J192" s="462"/>
      <c r="K192" s="313">
        <v>0</v>
      </c>
      <c r="L192" s="423">
        <v>0</v>
      </c>
      <c r="M192" s="314" t="s">
        <v>75</v>
      </c>
    </row>
    <row r="193" spans="1:15" ht="15" x14ac:dyDescent="0.25">
      <c r="A193" s="630"/>
      <c r="B193" s="371">
        <v>43356</v>
      </c>
      <c r="C193" s="312"/>
      <c r="D193" s="312">
        <v>223</v>
      </c>
      <c r="E193" s="312">
        <v>70</v>
      </c>
      <c r="F193" s="312"/>
      <c r="G193" s="312"/>
      <c r="H193" s="448">
        <f t="shared" si="35"/>
        <v>293</v>
      </c>
      <c r="I193" s="312">
        <v>27</v>
      </c>
      <c r="J193" s="440"/>
      <c r="K193" s="312">
        <v>8</v>
      </c>
      <c r="L193" s="423">
        <v>8</v>
      </c>
    </row>
    <row r="194" spans="1:15" ht="15.75" thickBot="1" x14ac:dyDescent="0.3">
      <c r="A194" s="630"/>
      <c r="B194" s="373">
        <v>43357</v>
      </c>
      <c r="C194" s="316"/>
      <c r="D194" s="316">
        <v>211</v>
      </c>
      <c r="E194" s="316">
        <v>59</v>
      </c>
      <c r="F194" s="316"/>
      <c r="G194" s="316"/>
      <c r="H194" s="449">
        <f t="shared" si="35"/>
        <v>270</v>
      </c>
      <c r="I194" s="316">
        <v>23</v>
      </c>
      <c r="J194" s="441"/>
      <c r="K194" s="316">
        <v>6</v>
      </c>
      <c r="L194" s="425">
        <v>6</v>
      </c>
    </row>
    <row r="195" spans="1:15" ht="15.75" thickTop="1" x14ac:dyDescent="0.25">
      <c r="A195" s="630"/>
      <c r="B195" s="370">
        <v>43360</v>
      </c>
      <c r="C195" s="313"/>
      <c r="D195" s="313">
        <v>228</v>
      </c>
      <c r="E195" s="313">
        <v>100</v>
      </c>
      <c r="F195" s="313"/>
      <c r="G195" s="313"/>
      <c r="H195" s="453">
        <f t="shared" si="35"/>
        <v>328</v>
      </c>
      <c r="I195" s="313">
        <v>27</v>
      </c>
      <c r="J195" s="462"/>
      <c r="K195" s="313">
        <v>6</v>
      </c>
      <c r="L195" s="422">
        <v>6</v>
      </c>
    </row>
    <row r="196" spans="1:15" ht="15" x14ac:dyDescent="0.25">
      <c r="A196" s="630"/>
      <c r="B196" s="371">
        <v>43361</v>
      </c>
      <c r="C196" s="312"/>
      <c r="D196" s="312">
        <v>196</v>
      </c>
      <c r="E196" s="312">
        <v>54</v>
      </c>
      <c r="F196" s="312"/>
      <c r="G196" s="312"/>
      <c r="H196" s="448">
        <f t="shared" si="35"/>
        <v>250</v>
      </c>
      <c r="I196" s="312">
        <v>21</v>
      </c>
      <c r="J196" s="440"/>
      <c r="K196" s="312">
        <v>13</v>
      </c>
      <c r="L196" s="423">
        <v>13</v>
      </c>
    </row>
    <row r="197" spans="1:15" ht="15" x14ac:dyDescent="0.25">
      <c r="A197" s="630"/>
      <c r="B197" s="371">
        <v>43362</v>
      </c>
      <c r="C197" s="312"/>
      <c r="D197" s="312">
        <v>219</v>
      </c>
      <c r="E197" s="312">
        <v>57</v>
      </c>
      <c r="F197" s="312"/>
      <c r="G197" s="312"/>
      <c r="H197" s="448">
        <f t="shared" si="35"/>
        <v>276</v>
      </c>
      <c r="I197" s="312">
        <v>23</v>
      </c>
      <c r="J197" s="440"/>
      <c r="K197" s="312">
        <v>3</v>
      </c>
      <c r="L197" s="423">
        <v>3</v>
      </c>
      <c r="M197" s="314" t="s">
        <v>77</v>
      </c>
    </row>
    <row r="198" spans="1:15" ht="15" x14ac:dyDescent="0.25">
      <c r="A198" s="630"/>
      <c r="B198" s="371">
        <v>43363</v>
      </c>
      <c r="C198" s="312"/>
      <c r="D198" s="312">
        <v>226</v>
      </c>
      <c r="E198" s="312">
        <v>75</v>
      </c>
      <c r="F198" s="312"/>
      <c r="G198" s="312"/>
      <c r="H198" s="448">
        <f t="shared" si="35"/>
        <v>301</v>
      </c>
      <c r="I198" s="312">
        <v>23</v>
      </c>
      <c r="J198" s="440"/>
      <c r="K198" s="312">
        <v>3</v>
      </c>
      <c r="L198" s="423">
        <v>3</v>
      </c>
    </row>
    <row r="199" spans="1:15" ht="15.75" thickBot="1" x14ac:dyDescent="0.3">
      <c r="A199" s="630"/>
      <c r="B199" s="373">
        <v>43364</v>
      </c>
      <c r="C199" s="316"/>
      <c r="D199" s="316">
        <v>209</v>
      </c>
      <c r="E199" s="316">
        <v>59</v>
      </c>
      <c r="F199" s="316"/>
      <c r="G199" s="316"/>
      <c r="H199" s="449">
        <f t="shared" si="35"/>
        <v>268</v>
      </c>
      <c r="I199" s="316">
        <v>22</v>
      </c>
      <c r="J199" s="441"/>
      <c r="K199" s="316">
        <v>3</v>
      </c>
      <c r="L199" s="425">
        <v>3</v>
      </c>
    </row>
    <row r="200" spans="1:15" ht="15.75" thickTop="1" x14ac:dyDescent="0.25">
      <c r="A200" s="630"/>
      <c r="B200" s="485">
        <v>43367</v>
      </c>
      <c r="C200" s="344"/>
      <c r="D200" s="344">
        <v>435</v>
      </c>
      <c r="E200" s="344">
        <v>246</v>
      </c>
      <c r="F200" s="344"/>
      <c r="G200" s="344"/>
      <c r="H200" s="450">
        <f t="shared" si="35"/>
        <v>681</v>
      </c>
      <c r="I200" s="344">
        <v>52</v>
      </c>
      <c r="J200" s="442"/>
      <c r="K200" s="344">
        <v>19</v>
      </c>
      <c r="L200" s="426">
        <v>19</v>
      </c>
    </row>
    <row r="201" spans="1:15" ht="15" x14ac:dyDescent="0.25">
      <c r="A201" s="630"/>
      <c r="B201" s="483">
        <v>43368</v>
      </c>
      <c r="C201" s="312"/>
      <c r="D201" s="312">
        <v>325</v>
      </c>
      <c r="E201" s="312">
        <v>103</v>
      </c>
      <c r="F201" s="312"/>
      <c r="G201" s="312"/>
      <c r="H201" s="448">
        <f t="shared" si="35"/>
        <v>428</v>
      </c>
      <c r="I201" s="312">
        <v>36</v>
      </c>
      <c r="J201" s="440"/>
      <c r="K201" s="312">
        <v>11</v>
      </c>
      <c r="L201" s="423">
        <v>11</v>
      </c>
    </row>
    <row r="202" spans="1:15" ht="15" x14ac:dyDescent="0.25">
      <c r="A202" s="630"/>
      <c r="B202" s="483">
        <v>43369</v>
      </c>
      <c r="C202" s="312"/>
      <c r="D202" s="312">
        <v>402</v>
      </c>
      <c r="E202" s="312">
        <v>112</v>
      </c>
      <c r="F202" s="312"/>
      <c r="G202" s="312"/>
      <c r="H202" s="448">
        <f t="shared" si="35"/>
        <v>514</v>
      </c>
      <c r="I202" s="312">
        <v>40</v>
      </c>
      <c r="J202" s="440"/>
      <c r="K202" s="312">
        <v>31</v>
      </c>
      <c r="L202" s="423">
        <v>31</v>
      </c>
      <c r="M202" s="314" t="s">
        <v>96</v>
      </c>
    </row>
    <row r="203" spans="1:15" ht="15" x14ac:dyDescent="0.25">
      <c r="A203" s="630"/>
      <c r="B203" s="483">
        <v>43370</v>
      </c>
      <c r="C203" s="312"/>
      <c r="D203" s="312">
        <v>391</v>
      </c>
      <c r="E203" s="312">
        <v>136</v>
      </c>
      <c r="F203" s="312"/>
      <c r="G203" s="312"/>
      <c r="H203" s="448">
        <f t="shared" si="35"/>
        <v>527</v>
      </c>
      <c r="I203" s="312">
        <v>44</v>
      </c>
      <c r="J203" s="440"/>
      <c r="K203" s="312">
        <v>8</v>
      </c>
      <c r="L203" s="423">
        <v>8</v>
      </c>
    </row>
    <row r="204" spans="1:15" ht="15.75" thickBot="1" x14ac:dyDescent="0.3">
      <c r="A204" s="630"/>
      <c r="B204" s="502">
        <v>43371</v>
      </c>
      <c r="C204" s="334"/>
      <c r="D204" s="334">
        <v>380</v>
      </c>
      <c r="E204" s="334">
        <v>118</v>
      </c>
      <c r="F204" s="334"/>
      <c r="G204" s="334"/>
      <c r="H204" s="451">
        <f t="shared" si="35"/>
        <v>498</v>
      </c>
      <c r="I204" s="334">
        <v>42</v>
      </c>
      <c r="J204" s="443"/>
      <c r="K204" s="334">
        <v>6</v>
      </c>
      <c r="L204" s="432">
        <v>6</v>
      </c>
      <c r="O204" s="547" t="s">
        <v>110</v>
      </c>
    </row>
    <row r="205" spans="1:15" ht="15.75" thickBot="1" x14ac:dyDescent="0.3">
      <c r="A205" s="627" t="s">
        <v>59</v>
      </c>
      <c r="B205" s="536"/>
      <c r="C205" s="537"/>
      <c r="D205" s="537"/>
      <c r="E205" s="537"/>
      <c r="F205" s="537"/>
      <c r="G205" s="537"/>
      <c r="H205" s="538"/>
      <c r="I205" s="537"/>
      <c r="J205" s="539"/>
      <c r="K205" s="537"/>
      <c r="L205" s="540"/>
    </row>
    <row r="206" spans="1:15" ht="15.75" thickTop="1" x14ac:dyDescent="0.25">
      <c r="A206" s="628"/>
      <c r="B206" s="370">
        <v>43374</v>
      </c>
      <c r="C206" s="313"/>
      <c r="D206" s="313">
        <v>302</v>
      </c>
      <c r="E206" s="313">
        <v>149</v>
      </c>
      <c r="F206" s="313"/>
      <c r="G206" s="313"/>
      <c r="H206" s="453">
        <f t="shared" ref="H206:H225" si="36">SUM(D206+E206)</f>
        <v>451</v>
      </c>
      <c r="I206" s="313">
        <v>38</v>
      </c>
      <c r="J206" s="462"/>
      <c r="K206" s="313">
        <v>11</v>
      </c>
      <c r="L206" s="422">
        <v>11</v>
      </c>
    </row>
    <row r="207" spans="1:15" ht="15" x14ac:dyDescent="0.25">
      <c r="A207" s="628"/>
      <c r="B207" s="371">
        <v>43375</v>
      </c>
      <c r="C207" s="312"/>
      <c r="D207" s="312">
        <v>358</v>
      </c>
      <c r="E207" s="312">
        <v>101</v>
      </c>
      <c r="F207" s="312"/>
      <c r="G207" s="312"/>
      <c r="H207" s="448">
        <f t="shared" si="36"/>
        <v>459</v>
      </c>
      <c r="I207" s="312">
        <v>42</v>
      </c>
      <c r="J207" s="440"/>
      <c r="K207" s="312">
        <v>17</v>
      </c>
      <c r="L207" s="423">
        <v>17</v>
      </c>
    </row>
    <row r="208" spans="1:15" ht="15" x14ac:dyDescent="0.25">
      <c r="A208" s="628"/>
      <c r="B208" s="371">
        <v>43376</v>
      </c>
      <c r="C208" s="312"/>
      <c r="D208" s="312">
        <v>357</v>
      </c>
      <c r="E208" s="312">
        <v>101</v>
      </c>
      <c r="F208" s="312"/>
      <c r="G208" s="312"/>
      <c r="H208" s="448">
        <f t="shared" si="36"/>
        <v>458</v>
      </c>
      <c r="I208" s="312">
        <v>35</v>
      </c>
      <c r="J208" s="440"/>
      <c r="K208" s="312">
        <v>16</v>
      </c>
      <c r="L208" s="423">
        <v>16</v>
      </c>
      <c r="M208" s="314" t="s">
        <v>73</v>
      </c>
    </row>
    <row r="209" spans="1:13" ht="15" x14ac:dyDescent="0.25">
      <c r="A209" s="628"/>
      <c r="B209" s="371">
        <v>43377</v>
      </c>
      <c r="C209" s="312"/>
      <c r="D209" s="312">
        <v>377</v>
      </c>
      <c r="E209" s="312">
        <v>125</v>
      </c>
      <c r="F209" s="312"/>
      <c r="G209" s="312"/>
      <c r="H209" s="448">
        <f t="shared" si="36"/>
        <v>502</v>
      </c>
      <c r="I209" s="312">
        <v>39</v>
      </c>
      <c r="J209" s="440"/>
      <c r="K209" s="312">
        <v>17</v>
      </c>
      <c r="L209" s="423">
        <v>17</v>
      </c>
    </row>
    <row r="210" spans="1:13" ht="15.75" thickBot="1" x14ac:dyDescent="0.3">
      <c r="A210" s="628"/>
      <c r="B210" s="373">
        <v>43378</v>
      </c>
      <c r="C210" s="316"/>
      <c r="D210" s="351">
        <v>234</v>
      </c>
      <c r="E210" s="316">
        <v>104</v>
      </c>
      <c r="F210" s="316"/>
      <c r="G210" s="316"/>
      <c r="H210" s="449">
        <f t="shared" si="36"/>
        <v>338</v>
      </c>
      <c r="I210" s="316">
        <v>31</v>
      </c>
      <c r="J210" s="441"/>
      <c r="K210" s="316">
        <v>7</v>
      </c>
      <c r="L210" s="425">
        <v>7</v>
      </c>
    </row>
    <row r="211" spans="1:13" ht="15.75" thickTop="1" x14ac:dyDescent="0.25">
      <c r="A211" s="628"/>
      <c r="B211" s="535">
        <v>43381</v>
      </c>
      <c r="C211" s="532"/>
      <c r="D211" s="532">
        <v>287</v>
      </c>
      <c r="E211" s="532">
        <v>103</v>
      </c>
      <c r="F211" s="532"/>
      <c r="G211" s="532"/>
      <c r="H211" s="457">
        <f t="shared" si="36"/>
        <v>390</v>
      </c>
      <c r="I211" s="532">
        <v>35</v>
      </c>
      <c r="J211" s="533"/>
      <c r="K211" s="532">
        <v>3</v>
      </c>
      <c r="L211" s="422">
        <v>3</v>
      </c>
    </row>
    <row r="212" spans="1:13" ht="15" x14ac:dyDescent="0.25">
      <c r="A212" s="628"/>
      <c r="B212" s="371">
        <v>43382</v>
      </c>
      <c r="C212" s="312"/>
      <c r="D212" s="312">
        <v>374</v>
      </c>
      <c r="E212" s="312">
        <v>125</v>
      </c>
      <c r="F212" s="312"/>
      <c r="G212" s="312"/>
      <c r="H212" s="448">
        <f t="shared" si="36"/>
        <v>499</v>
      </c>
      <c r="I212" s="312">
        <v>45</v>
      </c>
      <c r="J212" s="440"/>
      <c r="K212" s="312">
        <v>15</v>
      </c>
      <c r="L212" s="423">
        <v>15</v>
      </c>
    </row>
    <row r="213" spans="1:13" ht="15" x14ac:dyDescent="0.25">
      <c r="A213" s="628"/>
      <c r="B213" s="370">
        <v>43383</v>
      </c>
      <c r="C213" s="313"/>
      <c r="D213" s="313">
        <v>330</v>
      </c>
      <c r="E213" s="313">
        <v>112</v>
      </c>
      <c r="F213" s="313"/>
      <c r="G213" s="313"/>
      <c r="H213" s="453">
        <f t="shared" si="36"/>
        <v>442</v>
      </c>
      <c r="I213" s="313">
        <v>37</v>
      </c>
      <c r="J213" s="462"/>
      <c r="K213" s="313">
        <v>14</v>
      </c>
      <c r="L213" s="423">
        <v>14</v>
      </c>
      <c r="M213" s="314" t="s">
        <v>93</v>
      </c>
    </row>
    <row r="214" spans="1:13" ht="15" x14ac:dyDescent="0.25">
      <c r="A214" s="628"/>
      <c r="B214" s="371">
        <v>43384</v>
      </c>
      <c r="C214" s="312"/>
      <c r="D214" s="312">
        <v>312</v>
      </c>
      <c r="E214" s="312">
        <v>88</v>
      </c>
      <c r="F214" s="312"/>
      <c r="G214" s="312"/>
      <c r="H214" s="448">
        <f t="shared" si="36"/>
        <v>400</v>
      </c>
      <c r="I214" s="312">
        <v>36</v>
      </c>
      <c r="J214" s="440"/>
      <c r="K214" s="312">
        <v>15</v>
      </c>
      <c r="L214" s="423">
        <v>15</v>
      </c>
    </row>
    <row r="215" spans="1:13" ht="15.75" thickBot="1" x14ac:dyDescent="0.3">
      <c r="A215" s="628"/>
      <c r="B215" s="373">
        <v>43385</v>
      </c>
      <c r="C215" s="316"/>
      <c r="D215" s="316">
        <v>281</v>
      </c>
      <c r="E215" s="316">
        <v>101</v>
      </c>
      <c r="F215" s="316"/>
      <c r="G215" s="316"/>
      <c r="H215" s="449">
        <f t="shared" si="36"/>
        <v>382</v>
      </c>
      <c r="I215" s="316">
        <v>35</v>
      </c>
      <c r="J215" s="441"/>
      <c r="K215" s="316">
        <v>17</v>
      </c>
      <c r="L215" s="425">
        <v>17</v>
      </c>
    </row>
    <row r="216" spans="1:13" ht="15.75" thickTop="1" x14ac:dyDescent="0.25">
      <c r="A216" s="628"/>
      <c r="B216" s="370">
        <v>43388</v>
      </c>
      <c r="C216" s="313"/>
      <c r="D216" s="313">
        <v>282</v>
      </c>
      <c r="E216" s="313">
        <v>135</v>
      </c>
      <c r="F216" s="313"/>
      <c r="G216" s="313"/>
      <c r="H216" s="453">
        <f t="shared" si="36"/>
        <v>417</v>
      </c>
      <c r="I216" s="313">
        <v>46</v>
      </c>
      <c r="J216" s="462"/>
      <c r="K216" s="313">
        <v>14</v>
      </c>
      <c r="L216" s="422">
        <v>14</v>
      </c>
    </row>
    <row r="217" spans="1:13" ht="15" x14ac:dyDescent="0.25">
      <c r="A217" s="628"/>
      <c r="B217" s="371">
        <v>43389</v>
      </c>
      <c r="C217" s="312"/>
      <c r="D217" s="312">
        <v>231</v>
      </c>
      <c r="E217" s="312">
        <v>105</v>
      </c>
      <c r="F217" s="312"/>
      <c r="G217" s="312"/>
      <c r="H217" s="448">
        <f t="shared" si="36"/>
        <v>336</v>
      </c>
      <c r="I217" s="312">
        <v>34</v>
      </c>
      <c r="J217" s="440"/>
      <c r="K217" s="312">
        <v>5</v>
      </c>
      <c r="L217" s="423">
        <v>5</v>
      </c>
    </row>
    <row r="218" spans="1:13" ht="15" x14ac:dyDescent="0.25">
      <c r="A218" s="628"/>
      <c r="B218" s="371">
        <v>43390</v>
      </c>
      <c r="C218" s="312"/>
      <c r="D218" s="312">
        <v>222</v>
      </c>
      <c r="E218" s="312">
        <v>69</v>
      </c>
      <c r="F218" s="312"/>
      <c r="G218" s="312"/>
      <c r="H218" s="448">
        <f t="shared" si="36"/>
        <v>291</v>
      </c>
      <c r="I218" s="312">
        <v>32</v>
      </c>
      <c r="J218" s="440"/>
      <c r="K218" s="312">
        <v>4</v>
      </c>
      <c r="L218" s="423">
        <v>4</v>
      </c>
      <c r="M218" s="314" t="s">
        <v>72</v>
      </c>
    </row>
    <row r="219" spans="1:13" ht="15" x14ac:dyDescent="0.25">
      <c r="A219" s="628"/>
      <c r="B219" s="371">
        <v>43391</v>
      </c>
      <c r="C219" s="312"/>
      <c r="D219" s="312">
        <v>223</v>
      </c>
      <c r="E219" s="312">
        <v>91</v>
      </c>
      <c r="F219" s="312"/>
      <c r="G219" s="312"/>
      <c r="H219" s="448">
        <f t="shared" si="36"/>
        <v>314</v>
      </c>
      <c r="I219" s="312">
        <v>31</v>
      </c>
      <c r="J219" s="440"/>
      <c r="K219" s="312">
        <v>10</v>
      </c>
      <c r="L219" s="423">
        <v>10</v>
      </c>
    </row>
    <row r="220" spans="1:13" ht="15.75" thickBot="1" x14ac:dyDescent="0.3">
      <c r="A220" s="628"/>
      <c r="B220" s="373">
        <v>43392</v>
      </c>
      <c r="C220" s="316"/>
      <c r="D220" s="316">
        <v>174</v>
      </c>
      <c r="E220" s="316">
        <v>77</v>
      </c>
      <c r="F220" s="316"/>
      <c r="G220" s="316"/>
      <c r="H220" s="449">
        <f t="shared" si="36"/>
        <v>251</v>
      </c>
      <c r="I220" s="316">
        <v>25</v>
      </c>
      <c r="J220" s="441"/>
      <c r="K220" s="316">
        <v>6</v>
      </c>
      <c r="L220" s="425">
        <v>6</v>
      </c>
    </row>
    <row r="221" spans="1:13" ht="15.75" thickTop="1" x14ac:dyDescent="0.25">
      <c r="A221" s="628"/>
      <c r="B221" s="381">
        <v>43395</v>
      </c>
      <c r="C221" s="344"/>
      <c r="D221" s="344">
        <v>250</v>
      </c>
      <c r="E221" s="344">
        <v>94</v>
      </c>
      <c r="F221" s="344"/>
      <c r="G221" s="344"/>
      <c r="H221" s="450">
        <f t="shared" si="36"/>
        <v>344</v>
      </c>
      <c r="I221" s="344">
        <v>34</v>
      </c>
      <c r="J221" s="442"/>
      <c r="K221" s="344">
        <v>12</v>
      </c>
      <c r="L221" s="426">
        <v>12</v>
      </c>
    </row>
    <row r="222" spans="1:13" ht="15" x14ac:dyDescent="0.25">
      <c r="A222" s="628"/>
      <c r="B222" s="371">
        <v>43396</v>
      </c>
      <c r="C222" s="312"/>
      <c r="D222" s="312">
        <v>256</v>
      </c>
      <c r="E222" s="312">
        <v>103</v>
      </c>
      <c r="F222" s="312"/>
      <c r="G222" s="312"/>
      <c r="H222" s="448">
        <f t="shared" si="36"/>
        <v>359</v>
      </c>
      <c r="I222" s="312">
        <v>30</v>
      </c>
      <c r="J222" s="440"/>
      <c r="K222" s="312">
        <v>7</v>
      </c>
      <c r="L222" s="423">
        <v>7</v>
      </c>
    </row>
    <row r="223" spans="1:13" ht="15" x14ac:dyDescent="0.25">
      <c r="A223" s="628"/>
      <c r="B223" s="371">
        <v>43397</v>
      </c>
      <c r="C223" s="312"/>
      <c r="D223" s="312">
        <v>310</v>
      </c>
      <c r="E223" s="312">
        <v>106</v>
      </c>
      <c r="F223" s="312"/>
      <c r="G223" s="312"/>
      <c r="H223" s="448">
        <f t="shared" si="36"/>
        <v>416</v>
      </c>
      <c r="I223" s="312">
        <v>35</v>
      </c>
      <c r="J223" s="440"/>
      <c r="K223" s="312">
        <v>7</v>
      </c>
      <c r="L223" s="423">
        <v>7</v>
      </c>
      <c r="M223" s="314" t="s">
        <v>99</v>
      </c>
    </row>
    <row r="224" spans="1:13" ht="15" x14ac:dyDescent="0.25">
      <c r="A224" s="628"/>
      <c r="B224" s="371">
        <v>43398</v>
      </c>
      <c r="C224" s="312"/>
      <c r="D224" s="312">
        <v>292</v>
      </c>
      <c r="E224" s="312">
        <v>184</v>
      </c>
      <c r="F224" s="312"/>
      <c r="G224" s="312"/>
      <c r="H224" s="448">
        <f t="shared" si="36"/>
        <v>476</v>
      </c>
      <c r="I224" s="312">
        <v>43</v>
      </c>
      <c r="J224" s="440"/>
      <c r="K224" s="312">
        <v>14</v>
      </c>
      <c r="L224" s="423">
        <v>14</v>
      </c>
    </row>
    <row r="225" spans="1:15" ht="15.75" thickBot="1" x14ac:dyDescent="0.3">
      <c r="A225" s="628"/>
      <c r="B225" s="373">
        <v>43399</v>
      </c>
      <c r="C225" s="316"/>
      <c r="D225" s="316">
        <v>207</v>
      </c>
      <c r="E225" s="316">
        <v>88</v>
      </c>
      <c r="F225" s="316"/>
      <c r="G225" s="316"/>
      <c r="H225" s="449">
        <f t="shared" si="36"/>
        <v>295</v>
      </c>
      <c r="I225" s="316">
        <v>30</v>
      </c>
      <c r="J225" s="441"/>
      <c r="K225" s="316">
        <v>9</v>
      </c>
      <c r="L225" s="425">
        <v>9</v>
      </c>
    </row>
    <row r="226" spans="1:15" ht="15.75" thickTop="1" x14ac:dyDescent="0.25">
      <c r="A226" s="628"/>
      <c r="B226" s="370">
        <v>43402</v>
      </c>
      <c r="C226" s="313"/>
      <c r="D226" s="313">
        <v>207</v>
      </c>
      <c r="E226" s="313">
        <v>88</v>
      </c>
      <c r="F226" s="313"/>
      <c r="G226" s="313"/>
      <c r="H226" s="453">
        <f t="shared" ref="H226:H228" si="37">SUM(D226+E226)</f>
        <v>295</v>
      </c>
      <c r="I226" s="313">
        <v>30</v>
      </c>
      <c r="J226" s="462"/>
      <c r="K226" s="313">
        <v>9</v>
      </c>
      <c r="L226" s="422">
        <v>9</v>
      </c>
    </row>
    <row r="227" spans="1:15" ht="15" x14ac:dyDescent="0.25">
      <c r="A227" s="628"/>
      <c r="B227" s="541">
        <v>43403</v>
      </c>
      <c r="C227" s="542"/>
      <c r="D227" s="542"/>
      <c r="E227" s="542"/>
      <c r="F227" s="542"/>
      <c r="G227" s="542"/>
      <c r="H227" s="543"/>
      <c r="I227" s="542"/>
      <c r="J227" s="544"/>
      <c r="K227" s="542"/>
      <c r="L227" s="545"/>
    </row>
    <row r="228" spans="1:15" ht="15.75" thickBot="1" x14ac:dyDescent="0.3">
      <c r="A228" s="628"/>
      <c r="B228" s="371">
        <v>43404</v>
      </c>
      <c r="C228" s="312"/>
      <c r="D228" s="312">
        <v>207</v>
      </c>
      <c r="E228" s="312">
        <v>88</v>
      </c>
      <c r="F228" s="312"/>
      <c r="G228" s="312"/>
      <c r="H228" s="448">
        <f t="shared" si="37"/>
        <v>295</v>
      </c>
      <c r="I228" s="312">
        <v>30</v>
      </c>
      <c r="J228" s="440"/>
      <c r="K228" s="312">
        <v>9</v>
      </c>
      <c r="L228" s="423">
        <v>9</v>
      </c>
      <c r="M228" s="314" t="s">
        <v>86</v>
      </c>
      <c r="O228" s="547" t="s">
        <v>111</v>
      </c>
    </row>
    <row r="229" spans="1:15" ht="15" x14ac:dyDescent="0.25">
      <c r="A229" s="623" t="s">
        <v>60</v>
      </c>
      <c r="B229" s="507"/>
      <c r="C229" s="399"/>
      <c r="D229" s="399"/>
      <c r="E229" s="399"/>
      <c r="F229" s="399"/>
      <c r="G229" s="399"/>
      <c r="H229" s="401"/>
      <c r="I229" s="399"/>
      <c r="J229" s="508"/>
      <c r="K229" s="399"/>
      <c r="L229" s="437"/>
    </row>
    <row r="230" spans="1:15" ht="15" x14ac:dyDescent="0.25">
      <c r="A230" s="619"/>
      <c r="B230" s="530">
        <v>43405</v>
      </c>
      <c r="C230" s="479"/>
      <c r="D230" s="479"/>
      <c r="E230" s="479"/>
      <c r="F230" s="479"/>
      <c r="G230" s="479"/>
      <c r="H230" s="480"/>
      <c r="I230" s="479"/>
      <c r="J230" s="481"/>
      <c r="K230" s="479"/>
      <c r="L230" s="482"/>
    </row>
    <row r="231" spans="1:15" ht="15.75" thickBot="1" x14ac:dyDescent="0.3">
      <c r="A231" s="619"/>
      <c r="B231" s="392">
        <v>43406</v>
      </c>
      <c r="C231" s="316"/>
      <c r="D231" s="316">
        <v>358</v>
      </c>
      <c r="E231" s="316">
        <v>101</v>
      </c>
      <c r="F231" s="316"/>
      <c r="G231" s="316"/>
      <c r="H231" s="449">
        <f t="shared" ref="H231:H251" si="38">SUM(D231+E231)</f>
        <v>459</v>
      </c>
      <c r="I231" s="316">
        <v>42</v>
      </c>
      <c r="J231" s="441"/>
      <c r="K231" s="316">
        <v>17</v>
      </c>
      <c r="L231" s="425">
        <v>17</v>
      </c>
    </row>
    <row r="232" spans="1:15" ht="15.75" thickTop="1" x14ac:dyDescent="0.25">
      <c r="A232" s="619"/>
      <c r="B232" s="389">
        <v>43409</v>
      </c>
      <c r="C232" s="344"/>
      <c r="D232" s="344">
        <v>202</v>
      </c>
      <c r="E232" s="344">
        <v>105</v>
      </c>
      <c r="F232" s="344"/>
      <c r="G232" s="344"/>
      <c r="H232" s="450">
        <f t="shared" si="38"/>
        <v>307</v>
      </c>
      <c r="I232" s="344">
        <v>26</v>
      </c>
      <c r="J232" s="442"/>
      <c r="K232" s="344">
        <v>1</v>
      </c>
      <c r="L232" s="426">
        <v>1</v>
      </c>
    </row>
    <row r="233" spans="1:15" ht="15" x14ac:dyDescent="0.25">
      <c r="A233" s="619"/>
      <c r="B233" s="390">
        <v>43410</v>
      </c>
      <c r="C233" s="312"/>
      <c r="D233" s="312">
        <v>216</v>
      </c>
      <c r="E233" s="312">
        <v>63</v>
      </c>
      <c r="F233" s="312"/>
      <c r="G233" s="312"/>
      <c r="H233" s="448">
        <f t="shared" si="38"/>
        <v>279</v>
      </c>
      <c r="I233" s="312">
        <v>23</v>
      </c>
      <c r="J233" s="440"/>
      <c r="K233" s="312">
        <v>5</v>
      </c>
      <c r="L233" s="423">
        <v>5</v>
      </c>
    </row>
    <row r="234" spans="1:15" ht="15" x14ac:dyDescent="0.25">
      <c r="A234" s="619"/>
      <c r="B234" s="390">
        <v>43411</v>
      </c>
      <c r="C234" s="312"/>
      <c r="D234" s="312">
        <v>234</v>
      </c>
      <c r="E234" s="312">
        <v>53</v>
      </c>
      <c r="F234" s="312"/>
      <c r="G234" s="312"/>
      <c r="H234" s="448">
        <f t="shared" si="38"/>
        <v>287</v>
      </c>
      <c r="I234" s="312">
        <v>24</v>
      </c>
      <c r="J234" s="440"/>
      <c r="K234" s="312">
        <v>4</v>
      </c>
      <c r="L234" s="423">
        <v>4</v>
      </c>
      <c r="M234" s="314" t="s">
        <v>72</v>
      </c>
    </row>
    <row r="235" spans="1:15" ht="15" x14ac:dyDescent="0.25">
      <c r="A235" s="619"/>
      <c r="B235" s="390">
        <v>43412</v>
      </c>
      <c r="C235" s="312"/>
      <c r="D235" s="312">
        <v>209</v>
      </c>
      <c r="E235" s="312">
        <v>73</v>
      </c>
      <c r="F235" s="312"/>
      <c r="G235" s="312"/>
      <c r="H235" s="448">
        <f t="shared" si="38"/>
        <v>282</v>
      </c>
      <c r="I235" s="312">
        <v>24</v>
      </c>
      <c r="J235" s="440"/>
      <c r="K235" s="312">
        <v>4</v>
      </c>
      <c r="L235" s="423">
        <v>4</v>
      </c>
    </row>
    <row r="236" spans="1:15" ht="15.75" thickBot="1" x14ac:dyDescent="0.3">
      <c r="A236" s="619"/>
      <c r="B236" s="392">
        <v>43413</v>
      </c>
      <c r="C236" s="316"/>
      <c r="D236" s="316">
        <v>171</v>
      </c>
      <c r="E236" s="316">
        <v>67</v>
      </c>
      <c r="F236" s="316"/>
      <c r="G236" s="316"/>
      <c r="H236" s="453">
        <f t="shared" si="38"/>
        <v>238</v>
      </c>
      <c r="I236" s="316">
        <v>20</v>
      </c>
      <c r="J236" s="441"/>
      <c r="K236" s="316">
        <v>2</v>
      </c>
      <c r="L236" s="425">
        <v>2</v>
      </c>
    </row>
    <row r="237" spans="1:15" ht="15.75" thickTop="1" x14ac:dyDescent="0.25">
      <c r="A237" s="619"/>
      <c r="B237" s="391">
        <v>43416</v>
      </c>
      <c r="C237" s="313"/>
      <c r="D237" s="313">
        <v>235</v>
      </c>
      <c r="E237" s="313">
        <v>95</v>
      </c>
      <c r="F237" s="313"/>
      <c r="G237" s="313"/>
      <c r="H237" s="453">
        <f t="shared" si="38"/>
        <v>330</v>
      </c>
      <c r="I237" s="313">
        <v>28</v>
      </c>
      <c r="J237" s="462"/>
      <c r="K237" s="313">
        <v>1</v>
      </c>
      <c r="L237" s="422">
        <v>1</v>
      </c>
    </row>
    <row r="238" spans="1:15" ht="15" x14ac:dyDescent="0.25">
      <c r="A238" s="619"/>
      <c r="B238" s="390">
        <v>43417</v>
      </c>
      <c r="C238" s="312"/>
      <c r="D238" s="312">
        <v>211</v>
      </c>
      <c r="E238" s="312">
        <v>58</v>
      </c>
      <c r="F238" s="312"/>
      <c r="G238" s="312"/>
      <c r="H238" s="448">
        <f t="shared" si="38"/>
        <v>269</v>
      </c>
      <c r="I238" s="312">
        <v>22</v>
      </c>
      <c r="J238" s="440"/>
      <c r="K238" s="312">
        <v>2</v>
      </c>
      <c r="L238" s="423">
        <v>2</v>
      </c>
    </row>
    <row r="239" spans="1:15" ht="15" x14ac:dyDescent="0.25">
      <c r="A239" s="619"/>
      <c r="B239" s="390">
        <v>43418</v>
      </c>
      <c r="C239" s="312"/>
      <c r="D239" s="312">
        <v>223</v>
      </c>
      <c r="E239" s="312">
        <v>63</v>
      </c>
      <c r="F239" s="312"/>
      <c r="G239" s="312"/>
      <c r="H239" s="448">
        <f t="shared" si="38"/>
        <v>286</v>
      </c>
      <c r="I239" s="312">
        <v>24</v>
      </c>
      <c r="J239" s="440"/>
      <c r="K239" s="312">
        <v>2</v>
      </c>
      <c r="L239" s="423">
        <v>2</v>
      </c>
      <c r="M239" s="314" t="s">
        <v>77</v>
      </c>
    </row>
    <row r="240" spans="1:15" ht="15" x14ac:dyDescent="0.25">
      <c r="A240" s="619"/>
      <c r="B240" s="390">
        <v>43419</v>
      </c>
      <c r="C240" s="312"/>
      <c r="D240" s="312">
        <v>195</v>
      </c>
      <c r="E240" s="312">
        <v>74</v>
      </c>
      <c r="F240" s="312"/>
      <c r="G240" s="312"/>
      <c r="H240" s="448">
        <f t="shared" si="38"/>
        <v>269</v>
      </c>
      <c r="I240" s="312">
        <v>22</v>
      </c>
      <c r="J240" s="440"/>
      <c r="K240" s="312">
        <v>0</v>
      </c>
      <c r="L240" s="423">
        <v>0</v>
      </c>
    </row>
    <row r="241" spans="1:15" ht="15.75" thickBot="1" x14ac:dyDescent="0.3">
      <c r="A241" s="619"/>
      <c r="B241" s="392">
        <v>43420</v>
      </c>
      <c r="C241" s="316"/>
      <c r="D241" s="316">
        <v>194</v>
      </c>
      <c r="E241" s="316">
        <v>61</v>
      </c>
      <c r="F241" s="316"/>
      <c r="G241" s="316"/>
      <c r="H241" s="449">
        <f t="shared" si="38"/>
        <v>255</v>
      </c>
      <c r="I241" s="316">
        <v>23</v>
      </c>
      <c r="J241" s="441"/>
      <c r="K241" s="316">
        <v>3</v>
      </c>
      <c r="L241" s="425">
        <v>3</v>
      </c>
    </row>
    <row r="242" spans="1:15" ht="15.75" thickTop="1" x14ac:dyDescent="0.25">
      <c r="A242" s="619"/>
      <c r="B242" s="389">
        <v>43423</v>
      </c>
      <c r="C242" s="344"/>
      <c r="D242" s="344">
        <v>187</v>
      </c>
      <c r="E242" s="344">
        <v>76</v>
      </c>
      <c r="F242" s="344"/>
      <c r="G242" s="344"/>
      <c r="H242" s="450">
        <f t="shared" si="38"/>
        <v>263</v>
      </c>
      <c r="I242" s="344">
        <v>20</v>
      </c>
      <c r="J242" s="442"/>
      <c r="K242" s="344">
        <v>2</v>
      </c>
      <c r="L242" s="426">
        <v>2</v>
      </c>
    </row>
    <row r="243" spans="1:15" ht="15" x14ac:dyDescent="0.25">
      <c r="A243" s="619"/>
      <c r="B243" s="390">
        <v>43424</v>
      </c>
      <c r="C243" s="312"/>
      <c r="D243" s="312">
        <v>204</v>
      </c>
      <c r="E243" s="312">
        <v>68</v>
      </c>
      <c r="F243" s="312"/>
      <c r="G243" s="312"/>
      <c r="H243" s="448">
        <f t="shared" si="38"/>
        <v>272</v>
      </c>
      <c r="I243" s="312">
        <v>23</v>
      </c>
      <c r="J243" s="440"/>
      <c r="K243" s="312">
        <v>5</v>
      </c>
      <c r="L243" s="423">
        <v>5</v>
      </c>
    </row>
    <row r="244" spans="1:15" ht="15" x14ac:dyDescent="0.25">
      <c r="A244" s="619"/>
      <c r="B244" s="390">
        <v>43425</v>
      </c>
      <c r="C244" s="312"/>
      <c r="D244" s="312">
        <v>237</v>
      </c>
      <c r="E244" s="312">
        <v>62</v>
      </c>
      <c r="F244" s="312"/>
      <c r="G244" s="312"/>
      <c r="H244" s="448">
        <f t="shared" si="38"/>
        <v>299</v>
      </c>
      <c r="I244" s="312">
        <v>23</v>
      </c>
      <c r="J244" s="440"/>
      <c r="K244" s="312">
        <v>5</v>
      </c>
      <c r="L244" s="423">
        <v>5</v>
      </c>
      <c r="M244" s="314" t="s">
        <v>78</v>
      </c>
    </row>
    <row r="245" spans="1:15" ht="15" x14ac:dyDescent="0.25">
      <c r="A245" s="619"/>
      <c r="B245" s="390">
        <v>43426</v>
      </c>
      <c r="C245" s="312"/>
      <c r="D245" s="312">
        <v>192</v>
      </c>
      <c r="E245" s="312">
        <v>49</v>
      </c>
      <c r="F245" s="312"/>
      <c r="G245" s="312"/>
      <c r="H245" s="448">
        <f t="shared" si="38"/>
        <v>241</v>
      </c>
      <c r="I245" s="312">
        <v>19</v>
      </c>
      <c r="J245" s="440"/>
      <c r="K245" s="312">
        <v>2</v>
      </c>
      <c r="L245" s="423">
        <v>2</v>
      </c>
    </row>
    <row r="246" spans="1:15" ht="15.75" thickBot="1" x14ac:dyDescent="0.3">
      <c r="A246" s="619"/>
      <c r="B246" s="392">
        <v>43427</v>
      </c>
      <c r="C246" s="316"/>
      <c r="D246" s="316">
        <v>150</v>
      </c>
      <c r="E246" s="316">
        <v>51</v>
      </c>
      <c r="F246" s="316"/>
      <c r="G246" s="316"/>
      <c r="H246" s="449">
        <f t="shared" si="38"/>
        <v>201</v>
      </c>
      <c r="I246" s="316">
        <v>17</v>
      </c>
      <c r="J246" s="441"/>
      <c r="K246" s="316">
        <v>5</v>
      </c>
      <c r="L246" s="425">
        <v>5</v>
      </c>
    </row>
    <row r="247" spans="1:15" ht="15.75" thickTop="1" x14ac:dyDescent="0.25">
      <c r="A247" s="619"/>
      <c r="B247" s="389">
        <v>43430</v>
      </c>
      <c r="C247" s="344"/>
      <c r="D247" s="344">
        <v>203</v>
      </c>
      <c r="E247" s="344">
        <v>104</v>
      </c>
      <c r="F247" s="344"/>
      <c r="G247" s="344"/>
      <c r="H247" s="450">
        <f t="shared" si="38"/>
        <v>307</v>
      </c>
      <c r="I247" s="344">
        <v>26</v>
      </c>
      <c r="J247" s="442"/>
      <c r="K247" s="344">
        <v>10</v>
      </c>
      <c r="L247" s="426">
        <v>10</v>
      </c>
    </row>
    <row r="248" spans="1:15" ht="15" x14ac:dyDescent="0.25">
      <c r="A248" s="619"/>
      <c r="B248" s="390">
        <v>43431</v>
      </c>
      <c r="C248" s="312"/>
      <c r="D248" s="312">
        <v>206</v>
      </c>
      <c r="E248" s="312">
        <v>90</v>
      </c>
      <c r="F248" s="312"/>
      <c r="G248" s="312"/>
      <c r="H248" s="448">
        <f t="shared" si="38"/>
        <v>296</v>
      </c>
      <c r="I248" s="312">
        <v>23</v>
      </c>
      <c r="J248" s="440"/>
      <c r="K248" s="312">
        <v>3</v>
      </c>
      <c r="L248" s="423">
        <v>3</v>
      </c>
    </row>
    <row r="249" spans="1:15" ht="15" x14ac:dyDescent="0.25">
      <c r="A249" s="619"/>
      <c r="B249" s="390">
        <v>43432</v>
      </c>
      <c r="C249" s="312"/>
      <c r="D249" s="312">
        <v>239</v>
      </c>
      <c r="E249" s="312">
        <v>63</v>
      </c>
      <c r="F249" s="312"/>
      <c r="G249" s="312"/>
      <c r="H249" s="448">
        <f t="shared" si="38"/>
        <v>302</v>
      </c>
      <c r="I249" s="312">
        <v>25</v>
      </c>
      <c r="J249" s="440"/>
      <c r="K249" s="312">
        <v>5</v>
      </c>
      <c r="L249" s="423">
        <v>5</v>
      </c>
      <c r="M249" s="314" t="s">
        <v>77</v>
      </c>
    </row>
    <row r="250" spans="1:15" ht="15" x14ac:dyDescent="0.25">
      <c r="A250" s="619"/>
      <c r="B250" s="390">
        <v>43433</v>
      </c>
      <c r="C250" s="312"/>
      <c r="D250" s="312">
        <v>171</v>
      </c>
      <c r="E250" s="312">
        <v>51</v>
      </c>
      <c r="F250" s="312"/>
      <c r="G250" s="312"/>
      <c r="H250" s="448">
        <f t="shared" si="38"/>
        <v>222</v>
      </c>
      <c r="I250" s="312">
        <v>19</v>
      </c>
      <c r="J250" s="440"/>
      <c r="K250" s="312">
        <v>3</v>
      </c>
      <c r="L250" s="423">
        <v>3</v>
      </c>
    </row>
    <row r="251" spans="1:15" ht="15.75" thickBot="1" x14ac:dyDescent="0.3">
      <c r="A251" s="620"/>
      <c r="B251" s="397">
        <v>43434</v>
      </c>
      <c r="C251" s="334"/>
      <c r="D251" s="334">
        <v>223</v>
      </c>
      <c r="E251" s="334">
        <v>40</v>
      </c>
      <c r="F251" s="334"/>
      <c r="G251" s="334"/>
      <c r="H251" s="451">
        <f t="shared" si="38"/>
        <v>263</v>
      </c>
      <c r="I251" s="334">
        <v>22</v>
      </c>
      <c r="J251" s="443"/>
      <c r="K251" s="334">
        <v>0</v>
      </c>
      <c r="L251" s="432">
        <v>0</v>
      </c>
      <c r="O251" s="547" t="s">
        <v>112</v>
      </c>
    </row>
    <row r="252" spans="1:15" ht="15" x14ac:dyDescent="0.25">
      <c r="A252" s="623" t="s">
        <v>62</v>
      </c>
      <c r="B252" s="507"/>
      <c r="C252" s="399"/>
      <c r="D252" s="399"/>
      <c r="E252" s="399"/>
      <c r="F252" s="399"/>
      <c r="G252" s="399"/>
      <c r="H252" s="401"/>
      <c r="I252" s="399"/>
      <c r="J252" s="508"/>
      <c r="K252" s="399"/>
      <c r="L252" s="437"/>
    </row>
    <row r="253" spans="1:15" ht="15" x14ac:dyDescent="0.25">
      <c r="A253" s="619"/>
      <c r="B253" s="390">
        <v>43437</v>
      </c>
      <c r="C253" s="312"/>
      <c r="D253" s="312">
        <v>286</v>
      </c>
      <c r="E253" s="312">
        <v>79</v>
      </c>
      <c r="F253" s="312"/>
      <c r="G253" s="312"/>
      <c r="H253" s="448">
        <f t="shared" ref="H253:H273" si="39">SUM(D253+E253)</f>
        <v>365</v>
      </c>
      <c r="I253" s="312">
        <v>33</v>
      </c>
      <c r="J253" s="440"/>
      <c r="K253" s="312">
        <v>3</v>
      </c>
      <c r="L253" s="423">
        <v>3</v>
      </c>
    </row>
    <row r="254" spans="1:15" ht="15" x14ac:dyDescent="0.25">
      <c r="A254" s="619"/>
      <c r="B254" s="390">
        <v>43438</v>
      </c>
      <c r="C254" s="312"/>
      <c r="D254" s="312">
        <v>228</v>
      </c>
      <c r="E254" s="312">
        <v>78</v>
      </c>
      <c r="F254" s="312"/>
      <c r="G254" s="312"/>
      <c r="H254" s="448">
        <f t="shared" si="39"/>
        <v>306</v>
      </c>
      <c r="I254" s="312">
        <v>24</v>
      </c>
      <c r="J254" s="440"/>
      <c r="K254" s="312">
        <v>1</v>
      </c>
      <c r="L254" s="423">
        <v>1</v>
      </c>
    </row>
    <row r="255" spans="1:15" ht="15" x14ac:dyDescent="0.25">
      <c r="A255" s="619"/>
      <c r="B255" s="390">
        <v>43439</v>
      </c>
      <c r="C255" s="312"/>
      <c r="D255" s="312">
        <v>244</v>
      </c>
      <c r="E255" s="312">
        <v>60</v>
      </c>
      <c r="F255" s="312"/>
      <c r="G255" s="312"/>
      <c r="H255" s="448">
        <f t="shared" si="39"/>
        <v>304</v>
      </c>
      <c r="I255" s="312">
        <v>23</v>
      </c>
      <c r="J255" s="440"/>
      <c r="K255" s="312">
        <v>2</v>
      </c>
      <c r="L255" s="423">
        <v>2</v>
      </c>
      <c r="M255" s="314" t="s">
        <v>93</v>
      </c>
    </row>
    <row r="256" spans="1:15" ht="15" x14ac:dyDescent="0.25">
      <c r="A256" s="619"/>
      <c r="B256" s="390">
        <v>43440</v>
      </c>
      <c r="C256" s="312"/>
      <c r="D256" s="312">
        <v>188</v>
      </c>
      <c r="E256" s="312">
        <v>46</v>
      </c>
      <c r="F256" s="312"/>
      <c r="G256" s="312"/>
      <c r="H256" s="448">
        <f t="shared" si="39"/>
        <v>234</v>
      </c>
      <c r="I256" s="312">
        <v>20</v>
      </c>
      <c r="J256" s="440"/>
      <c r="K256" s="312">
        <v>2</v>
      </c>
      <c r="L256" s="423">
        <v>2</v>
      </c>
    </row>
    <row r="257" spans="1:13" ht="15.75" thickBot="1" x14ac:dyDescent="0.3">
      <c r="A257" s="619"/>
      <c r="B257" s="392">
        <v>43441</v>
      </c>
      <c r="C257" s="316"/>
      <c r="D257" s="316">
        <v>198</v>
      </c>
      <c r="E257" s="316">
        <v>65</v>
      </c>
      <c r="F257" s="316"/>
      <c r="G257" s="316"/>
      <c r="H257" s="449">
        <f t="shared" si="39"/>
        <v>263</v>
      </c>
      <c r="I257" s="316">
        <v>20</v>
      </c>
      <c r="J257" s="441"/>
      <c r="K257" s="316">
        <v>1</v>
      </c>
      <c r="L257" s="425">
        <v>1</v>
      </c>
    </row>
    <row r="258" spans="1:13" ht="15.75" thickTop="1" x14ac:dyDescent="0.25">
      <c r="A258" s="619"/>
      <c r="B258" s="389">
        <v>43444</v>
      </c>
      <c r="C258" s="344"/>
      <c r="D258" s="344">
        <v>231</v>
      </c>
      <c r="E258" s="344">
        <v>145</v>
      </c>
      <c r="F258" s="344"/>
      <c r="G258" s="344"/>
      <c r="H258" s="450">
        <f t="shared" si="39"/>
        <v>376</v>
      </c>
      <c r="I258" s="344">
        <v>29</v>
      </c>
      <c r="J258" s="442"/>
      <c r="K258" s="344">
        <v>6</v>
      </c>
      <c r="L258" s="426">
        <v>6</v>
      </c>
    </row>
    <row r="259" spans="1:13" ht="15" x14ac:dyDescent="0.25">
      <c r="A259" s="619"/>
      <c r="B259" s="390">
        <v>43445</v>
      </c>
      <c r="C259" s="312"/>
      <c r="D259" s="312">
        <v>239</v>
      </c>
      <c r="E259" s="312">
        <v>54</v>
      </c>
      <c r="F259" s="312"/>
      <c r="G259" s="312"/>
      <c r="H259" s="448">
        <f t="shared" si="39"/>
        <v>293</v>
      </c>
      <c r="I259" s="312">
        <v>21</v>
      </c>
      <c r="J259" s="440"/>
      <c r="K259" s="312">
        <v>4</v>
      </c>
      <c r="L259" s="423">
        <v>4</v>
      </c>
    </row>
    <row r="260" spans="1:13" ht="15" x14ac:dyDescent="0.25">
      <c r="A260" s="619"/>
      <c r="B260" s="390">
        <v>43446</v>
      </c>
      <c r="C260" s="312"/>
      <c r="D260" s="312">
        <v>256</v>
      </c>
      <c r="E260" s="312">
        <v>67</v>
      </c>
      <c r="F260" s="312"/>
      <c r="G260" s="312"/>
      <c r="H260" s="448">
        <f t="shared" si="39"/>
        <v>323</v>
      </c>
      <c r="I260" s="312">
        <v>23</v>
      </c>
      <c r="J260" s="440"/>
      <c r="K260" s="312">
        <v>1</v>
      </c>
      <c r="L260" s="423">
        <v>1</v>
      </c>
      <c r="M260" s="314" t="s">
        <v>73</v>
      </c>
    </row>
    <row r="261" spans="1:13" ht="15" x14ac:dyDescent="0.25">
      <c r="A261" s="619"/>
      <c r="B261" s="390">
        <v>43447</v>
      </c>
      <c r="C261" s="312"/>
      <c r="D261" s="312">
        <v>234</v>
      </c>
      <c r="E261" s="312">
        <v>55</v>
      </c>
      <c r="F261" s="312"/>
      <c r="G261" s="312"/>
      <c r="H261" s="448">
        <f t="shared" si="39"/>
        <v>289</v>
      </c>
      <c r="I261" s="312">
        <v>22</v>
      </c>
      <c r="J261" s="440"/>
      <c r="K261" s="312">
        <v>4</v>
      </c>
      <c r="L261" s="423">
        <v>4</v>
      </c>
    </row>
    <row r="262" spans="1:13" ht="15.75" thickBot="1" x14ac:dyDescent="0.3">
      <c r="A262" s="619"/>
      <c r="B262" s="392">
        <v>43448</v>
      </c>
      <c r="C262" s="316"/>
      <c r="D262" s="316">
        <v>172</v>
      </c>
      <c r="E262" s="316">
        <v>41</v>
      </c>
      <c r="F262" s="316"/>
      <c r="G262" s="316"/>
      <c r="H262" s="449">
        <f t="shared" si="39"/>
        <v>213</v>
      </c>
      <c r="I262" s="316">
        <v>16</v>
      </c>
      <c r="J262" s="441"/>
      <c r="K262" s="316">
        <v>0</v>
      </c>
      <c r="L262" s="425">
        <v>0</v>
      </c>
    </row>
    <row r="263" spans="1:13" ht="15.75" thickTop="1" x14ac:dyDescent="0.25">
      <c r="A263" s="619"/>
      <c r="B263" s="389">
        <v>43451</v>
      </c>
      <c r="C263" s="344"/>
      <c r="D263" s="344">
        <v>199</v>
      </c>
      <c r="E263" s="344">
        <v>72</v>
      </c>
      <c r="F263" s="344"/>
      <c r="G263" s="344"/>
      <c r="H263" s="450">
        <f t="shared" si="39"/>
        <v>271</v>
      </c>
      <c r="I263" s="344">
        <v>21</v>
      </c>
      <c r="J263" s="442"/>
      <c r="K263" s="344">
        <v>1</v>
      </c>
      <c r="L263" s="426">
        <v>1</v>
      </c>
    </row>
    <row r="264" spans="1:13" ht="15" x14ac:dyDescent="0.25">
      <c r="A264" s="619"/>
      <c r="B264" s="390">
        <v>43452</v>
      </c>
      <c r="C264" s="312"/>
      <c r="D264" s="312">
        <v>233</v>
      </c>
      <c r="E264" s="312">
        <v>42</v>
      </c>
      <c r="F264" s="312"/>
      <c r="G264" s="312"/>
      <c r="H264" s="448">
        <f t="shared" si="39"/>
        <v>275</v>
      </c>
      <c r="I264" s="312">
        <v>21</v>
      </c>
      <c r="J264" s="440"/>
      <c r="K264" s="312">
        <v>2</v>
      </c>
      <c r="L264" s="423">
        <v>2</v>
      </c>
    </row>
    <row r="265" spans="1:13" ht="15" x14ac:dyDescent="0.25">
      <c r="A265" s="619"/>
      <c r="B265" s="390">
        <v>43453</v>
      </c>
      <c r="C265" s="312"/>
      <c r="D265" s="312">
        <v>245</v>
      </c>
      <c r="E265" s="312">
        <v>53</v>
      </c>
      <c r="F265" s="312"/>
      <c r="G265" s="312"/>
      <c r="H265" s="448">
        <f t="shared" si="39"/>
        <v>298</v>
      </c>
      <c r="I265" s="312">
        <v>21</v>
      </c>
      <c r="J265" s="440"/>
      <c r="K265" s="312">
        <v>3</v>
      </c>
      <c r="L265" s="423">
        <v>3</v>
      </c>
      <c r="M265" s="314" t="s">
        <v>99</v>
      </c>
    </row>
    <row r="266" spans="1:13" ht="15" x14ac:dyDescent="0.25">
      <c r="A266" s="619"/>
      <c r="B266" s="390">
        <v>43454</v>
      </c>
      <c r="C266" s="312"/>
      <c r="D266" s="312">
        <v>195</v>
      </c>
      <c r="E266" s="312">
        <v>62</v>
      </c>
      <c r="F266" s="312"/>
      <c r="G266" s="312"/>
      <c r="H266" s="448">
        <f t="shared" si="39"/>
        <v>257</v>
      </c>
      <c r="I266" s="312">
        <v>20</v>
      </c>
      <c r="J266" s="440"/>
      <c r="K266" s="312">
        <v>5</v>
      </c>
      <c r="L266" s="423">
        <v>5</v>
      </c>
    </row>
    <row r="267" spans="1:13" ht="15.75" thickBot="1" x14ac:dyDescent="0.3">
      <c r="A267" s="619"/>
      <c r="B267" s="392">
        <v>43455</v>
      </c>
      <c r="C267" s="316"/>
      <c r="D267" s="316">
        <v>148</v>
      </c>
      <c r="E267" s="316">
        <v>37</v>
      </c>
      <c r="F267" s="316"/>
      <c r="G267" s="316"/>
      <c r="H267" s="449">
        <f t="shared" si="39"/>
        <v>185</v>
      </c>
      <c r="I267" s="316">
        <v>15</v>
      </c>
      <c r="J267" s="441"/>
      <c r="K267" s="316">
        <v>3</v>
      </c>
      <c r="L267" s="425">
        <v>3</v>
      </c>
    </row>
    <row r="268" spans="1:13" ht="15.75" thickTop="1" x14ac:dyDescent="0.25">
      <c r="A268" s="619"/>
      <c r="B268" s="546">
        <v>43458</v>
      </c>
      <c r="C268" s="474"/>
      <c r="D268" s="474"/>
      <c r="E268" s="474"/>
      <c r="F268" s="474"/>
      <c r="G268" s="474"/>
      <c r="H268" s="475">
        <f t="shared" si="39"/>
        <v>0</v>
      </c>
      <c r="I268" s="474"/>
      <c r="J268" s="476"/>
      <c r="K268" s="474"/>
      <c r="L268" s="477"/>
    </row>
    <row r="269" spans="1:13" ht="15" x14ac:dyDescent="0.25">
      <c r="A269" s="619"/>
      <c r="B269" s="530">
        <v>43459</v>
      </c>
      <c r="C269" s="479"/>
      <c r="D269" s="479"/>
      <c r="E269" s="479"/>
      <c r="F269" s="479"/>
      <c r="G269" s="479"/>
      <c r="H269" s="480">
        <f t="shared" si="39"/>
        <v>0</v>
      </c>
      <c r="I269" s="479"/>
      <c r="J269" s="481"/>
      <c r="K269" s="479"/>
      <c r="L269" s="482"/>
    </row>
    <row r="270" spans="1:13" ht="15" x14ac:dyDescent="0.25">
      <c r="A270" s="619"/>
      <c r="B270" s="530">
        <v>43460</v>
      </c>
      <c r="C270" s="479"/>
      <c r="D270" s="479"/>
      <c r="E270" s="479"/>
      <c r="F270" s="479"/>
      <c r="G270" s="479"/>
      <c r="H270" s="480">
        <f t="shared" si="39"/>
        <v>0</v>
      </c>
      <c r="I270" s="479"/>
      <c r="J270" s="481"/>
      <c r="K270" s="479"/>
      <c r="L270" s="482"/>
    </row>
    <row r="271" spans="1:13" ht="15" x14ac:dyDescent="0.25">
      <c r="A271" s="619"/>
      <c r="B271" s="390">
        <v>43461</v>
      </c>
      <c r="C271" s="312"/>
      <c r="D271" s="312">
        <v>159</v>
      </c>
      <c r="E271" s="312">
        <v>57</v>
      </c>
      <c r="F271" s="312"/>
      <c r="G271" s="312"/>
      <c r="H271" s="448">
        <f t="shared" si="39"/>
        <v>216</v>
      </c>
      <c r="I271" s="312">
        <v>17</v>
      </c>
      <c r="J271" s="440"/>
      <c r="K271" s="312">
        <v>0</v>
      </c>
      <c r="L271" s="423">
        <v>0</v>
      </c>
    </row>
    <row r="272" spans="1:13" ht="15.75" thickBot="1" x14ac:dyDescent="0.3">
      <c r="A272" s="619"/>
      <c r="B272" s="392">
        <v>43462</v>
      </c>
      <c r="C272" s="316"/>
      <c r="D272" s="316">
        <v>140</v>
      </c>
      <c r="E272" s="316">
        <v>51</v>
      </c>
      <c r="F272" s="316"/>
      <c r="G272" s="316"/>
      <c r="H272" s="449">
        <f t="shared" si="39"/>
        <v>191</v>
      </c>
      <c r="I272" s="316">
        <v>15</v>
      </c>
      <c r="J272" s="441"/>
      <c r="K272" s="316">
        <v>3</v>
      </c>
      <c r="L272" s="425">
        <v>3</v>
      </c>
    </row>
    <row r="273" spans="1:15" ht="16.5" thickTop="1" thickBot="1" x14ac:dyDescent="0.3">
      <c r="A273" s="620"/>
      <c r="B273" s="402">
        <v>43465</v>
      </c>
      <c r="C273" s="403"/>
      <c r="D273" s="403">
        <v>36</v>
      </c>
      <c r="E273" s="403">
        <v>41</v>
      </c>
      <c r="F273" s="403"/>
      <c r="G273" s="403"/>
      <c r="H273" s="452">
        <f t="shared" si="39"/>
        <v>77</v>
      </c>
      <c r="I273" s="403">
        <v>8</v>
      </c>
      <c r="J273" s="499"/>
      <c r="K273" s="403">
        <v>0</v>
      </c>
      <c r="L273" s="439">
        <v>0</v>
      </c>
      <c r="O273" s="547" t="s">
        <v>113</v>
      </c>
    </row>
  </sheetData>
  <mergeCells count="13">
    <mergeCell ref="A252:A273"/>
    <mergeCell ref="N1:O1"/>
    <mergeCell ref="A2:A24"/>
    <mergeCell ref="A25:A45"/>
    <mergeCell ref="A46:A68"/>
    <mergeCell ref="A115:A136"/>
    <mergeCell ref="A91:A114"/>
    <mergeCell ref="A69:A90"/>
    <mergeCell ref="A205:A228"/>
    <mergeCell ref="A229:A251"/>
    <mergeCell ref="A160:A183"/>
    <mergeCell ref="A184:A204"/>
    <mergeCell ref="A137:A159"/>
  </mergeCells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276"/>
  <sheetViews>
    <sheetView workbookViewId="0">
      <pane xSplit="1" ySplit="1" topLeftCell="B267" activePane="bottomRight" state="frozen"/>
      <selection pane="topRight" activeCell="B1" sqref="B1"/>
      <selection pane="bottomLeft" activeCell="A2" sqref="A2"/>
      <selection pane="bottomRight" activeCell="P279" sqref="P279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3" width="14.7109375" style="314" customWidth="1"/>
    <col min="14" max="14" width="9.140625" customWidth="1"/>
    <col min="15" max="15" width="33" customWidth="1"/>
  </cols>
  <sheetData>
    <row r="1" spans="1:15" ht="111" customHeight="1" thickBot="1" x14ac:dyDescent="0.25">
      <c r="A1" s="459" t="s">
        <v>101</v>
      </c>
      <c r="B1" s="459" t="s">
        <v>43</v>
      </c>
      <c r="C1" s="460" t="s">
        <v>41</v>
      </c>
      <c r="D1" s="460" t="s">
        <v>63</v>
      </c>
      <c r="E1" s="461" t="s">
        <v>116</v>
      </c>
      <c r="F1" s="460" t="s">
        <v>42</v>
      </c>
      <c r="G1" s="460" t="s">
        <v>45</v>
      </c>
      <c r="H1" s="460" t="s">
        <v>65</v>
      </c>
      <c r="I1" s="461" t="s">
        <v>66</v>
      </c>
      <c r="J1" s="446" t="s">
        <v>69</v>
      </c>
      <c r="K1" s="460" t="s">
        <v>61</v>
      </c>
      <c r="L1" s="460" t="s">
        <v>67</v>
      </c>
      <c r="M1" s="447"/>
      <c r="N1" s="615" t="s">
        <v>57</v>
      </c>
      <c r="O1" s="616"/>
    </row>
    <row r="2" spans="1:15" ht="16.5" customHeight="1" x14ac:dyDescent="0.25">
      <c r="A2" s="632" t="s">
        <v>47</v>
      </c>
      <c r="B2" s="519">
        <v>43466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5" ht="15.75" thickBot="1" x14ac:dyDescent="0.3">
      <c r="A3" s="617"/>
      <c r="B3" s="390">
        <v>43467</v>
      </c>
      <c r="C3" s="312"/>
      <c r="D3" s="312">
        <v>195</v>
      </c>
      <c r="E3" s="312">
        <v>65</v>
      </c>
      <c r="F3" s="312"/>
      <c r="G3" s="312"/>
      <c r="H3" s="448">
        <f t="shared" ref="H3:H7" si="0">SUM(D3+E3)</f>
        <v>260</v>
      </c>
      <c r="I3" s="312">
        <v>22</v>
      </c>
      <c r="J3" s="440"/>
      <c r="K3" s="312">
        <v>0</v>
      </c>
      <c r="L3" s="423">
        <v>0</v>
      </c>
      <c r="M3" s="314" t="s">
        <v>75</v>
      </c>
      <c r="N3" s="383"/>
    </row>
    <row r="4" spans="1:15" ht="16.5" thickTop="1" thickBot="1" x14ac:dyDescent="0.3">
      <c r="A4" s="617"/>
      <c r="B4" s="390">
        <v>43468</v>
      </c>
      <c r="C4" s="312"/>
      <c r="D4" s="312">
        <v>178</v>
      </c>
      <c r="E4" s="312">
        <v>48</v>
      </c>
      <c r="F4" s="312"/>
      <c r="G4" s="312"/>
      <c r="H4" s="448">
        <f t="shared" si="0"/>
        <v>226</v>
      </c>
      <c r="I4" s="312">
        <v>17</v>
      </c>
      <c r="J4" s="440"/>
      <c r="K4" s="312">
        <v>2</v>
      </c>
      <c r="L4" s="423">
        <v>2</v>
      </c>
      <c r="N4" s="383"/>
      <c r="O4" t="s">
        <v>55</v>
      </c>
    </row>
    <row r="5" spans="1:15" ht="16.5" thickTop="1" thickBot="1" x14ac:dyDescent="0.3">
      <c r="A5" s="617"/>
      <c r="B5" s="390">
        <v>43469</v>
      </c>
      <c r="C5" s="312"/>
      <c r="D5" s="312">
        <v>176</v>
      </c>
      <c r="E5" s="312">
        <v>31</v>
      </c>
      <c r="F5" s="312"/>
      <c r="G5" s="312"/>
      <c r="H5" s="448">
        <f t="shared" si="0"/>
        <v>207</v>
      </c>
      <c r="I5" s="312">
        <v>15</v>
      </c>
      <c r="J5" s="440"/>
      <c r="K5" s="312">
        <v>1</v>
      </c>
      <c r="L5" s="423">
        <v>1</v>
      </c>
    </row>
    <row r="6" spans="1:15" ht="15.75" thickTop="1" x14ac:dyDescent="0.25">
      <c r="A6" s="617"/>
      <c r="B6" s="389">
        <v>43472</v>
      </c>
      <c r="C6" s="344"/>
      <c r="D6" s="344">
        <v>238</v>
      </c>
      <c r="E6" s="344">
        <v>112</v>
      </c>
      <c r="F6" s="344"/>
      <c r="G6" s="344"/>
      <c r="H6" s="450">
        <f t="shared" si="0"/>
        <v>350</v>
      </c>
      <c r="I6" s="344">
        <v>25</v>
      </c>
      <c r="J6" s="442"/>
      <c r="K6" s="344">
        <v>6</v>
      </c>
      <c r="L6" s="426">
        <v>6</v>
      </c>
    </row>
    <row r="7" spans="1:15" ht="15" x14ac:dyDescent="0.25">
      <c r="A7" s="617"/>
      <c r="B7" s="390">
        <v>43473</v>
      </c>
      <c r="C7" s="312"/>
      <c r="D7" s="312">
        <v>252</v>
      </c>
      <c r="E7" s="312">
        <v>72</v>
      </c>
      <c r="F7" s="312"/>
      <c r="G7" s="312"/>
      <c r="H7" s="448">
        <f t="shared" si="0"/>
        <v>324</v>
      </c>
      <c r="I7" s="312">
        <v>25</v>
      </c>
      <c r="J7" s="440"/>
      <c r="K7" s="312">
        <v>4</v>
      </c>
      <c r="L7" s="423">
        <v>4</v>
      </c>
    </row>
    <row r="8" spans="1:15" ht="15" x14ac:dyDescent="0.25">
      <c r="A8" s="617"/>
      <c r="B8" s="390">
        <v>43474</v>
      </c>
      <c r="C8" s="312"/>
      <c r="D8" s="312">
        <v>268</v>
      </c>
      <c r="E8" s="312">
        <v>71</v>
      </c>
      <c r="F8" s="312"/>
      <c r="G8" s="312"/>
      <c r="H8" s="448">
        <f>SUM(D8+E8)</f>
        <v>339</v>
      </c>
      <c r="I8" s="312">
        <v>26</v>
      </c>
      <c r="J8" s="440"/>
      <c r="K8" s="312">
        <v>0</v>
      </c>
      <c r="L8" s="423">
        <v>0</v>
      </c>
      <c r="M8" s="314" t="s">
        <v>72</v>
      </c>
    </row>
    <row r="9" spans="1:15" ht="15" x14ac:dyDescent="0.25">
      <c r="A9" s="617"/>
      <c r="B9" s="390">
        <v>43475</v>
      </c>
      <c r="C9" s="312"/>
      <c r="D9" s="312">
        <v>243</v>
      </c>
      <c r="E9" s="312">
        <v>65</v>
      </c>
      <c r="F9" s="312"/>
      <c r="G9" s="312"/>
      <c r="H9" s="448">
        <f>SUM(D9+E9)</f>
        <v>308</v>
      </c>
      <c r="I9" s="312">
        <v>22</v>
      </c>
      <c r="J9" s="440"/>
      <c r="K9" s="312">
        <v>15</v>
      </c>
      <c r="L9" s="423">
        <v>15</v>
      </c>
    </row>
    <row r="10" spans="1:15" ht="15.75" thickBot="1" x14ac:dyDescent="0.3">
      <c r="A10" s="617"/>
      <c r="B10" s="392">
        <v>43476</v>
      </c>
      <c r="C10" s="316"/>
      <c r="D10" s="316">
        <v>263</v>
      </c>
      <c r="E10" s="316">
        <v>67</v>
      </c>
      <c r="F10" s="316"/>
      <c r="G10" s="316"/>
      <c r="H10" s="449">
        <f t="shared" ref="H10:H14" si="1">SUM(D10+E10)</f>
        <v>330</v>
      </c>
      <c r="I10" s="316">
        <v>24</v>
      </c>
      <c r="J10" s="441"/>
      <c r="K10" s="316">
        <v>5</v>
      </c>
      <c r="L10" s="425">
        <v>5</v>
      </c>
    </row>
    <row r="11" spans="1:15" ht="15.75" thickTop="1" x14ac:dyDescent="0.25">
      <c r="A11" s="617"/>
      <c r="B11" s="389">
        <v>43479</v>
      </c>
      <c r="C11" s="344"/>
      <c r="D11" s="344">
        <v>273</v>
      </c>
      <c r="E11" s="344">
        <v>126</v>
      </c>
      <c r="F11" s="344"/>
      <c r="G11" s="344"/>
      <c r="H11" s="450">
        <f t="shared" si="1"/>
        <v>399</v>
      </c>
      <c r="I11" s="344">
        <v>27</v>
      </c>
      <c r="J11" s="442"/>
      <c r="K11" s="344">
        <v>14</v>
      </c>
      <c r="L11" s="426">
        <v>14</v>
      </c>
    </row>
    <row r="12" spans="1:15" ht="15" x14ac:dyDescent="0.25">
      <c r="A12" s="617"/>
      <c r="B12" s="390">
        <v>43480</v>
      </c>
      <c r="C12" s="312"/>
      <c r="D12" s="312">
        <v>287</v>
      </c>
      <c r="E12" s="312">
        <v>103</v>
      </c>
      <c r="F12" s="312"/>
      <c r="G12" s="312"/>
      <c r="H12" s="448">
        <f t="shared" si="1"/>
        <v>390</v>
      </c>
      <c r="I12" s="312">
        <v>26</v>
      </c>
      <c r="J12" s="440"/>
      <c r="K12" s="312">
        <v>5</v>
      </c>
      <c r="L12" s="423">
        <v>5</v>
      </c>
    </row>
    <row r="13" spans="1:15" ht="15" x14ac:dyDescent="0.25">
      <c r="A13" s="617"/>
      <c r="B13" s="390">
        <v>43481</v>
      </c>
      <c r="C13" s="312"/>
      <c r="D13" s="312">
        <v>266</v>
      </c>
      <c r="E13" s="312">
        <v>84</v>
      </c>
      <c r="F13" s="312"/>
      <c r="G13" s="312"/>
      <c r="H13" s="448">
        <f t="shared" si="1"/>
        <v>350</v>
      </c>
      <c r="I13" s="312">
        <v>27</v>
      </c>
      <c r="J13" s="440"/>
      <c r="K13" s="312">
        <v>3</v>
      </c>
      <c r="L13" s="423">
        <v>3</v>
      </c>
      <c r="M13" s="314" t="s">
        <v>86</v>
      </c>
    </row>
    <row r="14" spans="1:15" ht="15" x14ac:dyDescent="0.25">
      <c r="A14" s="617"/>
      <c r="B14" s="390">
        <v>43482</v>
      </c>
      <c r="C14" s="312"/>
      <c r="D14" s="312">
        <v>248</v>
      </c>
      <c r="E14" s="312">
        <v>112</v>
      </c>
      <c r="F14" s="312"/>
      <c r="G14" s="312"/>
      <c r="H14" s="448">
        <f t="shared" si="1"/>
        <v>360</v>
      </c>
      <c r="I14" s="312">
        <v>24</v>
      </c>
      <c r="J14" s="440"/>
      <c r="K14" s="312">
        <v>3</v>
      </c>
      <c r="L14" s="423">
        <v>3</v>
      </c>
    </row>
    <row r="15" spans="1:15" ht="15.75" thickBot="1" x14ac:dyDescent="0.3">
      <c r="A15" s="617"/>
      <c r="B15" s="392">
        <v>43483</v>
      </c>
      <c r="C15" s="316"/>
      <c r="D15" s="316">
        <v>243</v>
      </c>
      <c r="E15" s="316">
        <v>96</v>
      </c>
      <c r="F15" s="316"/>
      <c r="G15" s="316"/>
      <c r="H15" s="449">
        <f>SUM(D15+E15)</f>
        <v>339</v>
      </c>
      <c r="I15" s="316">
        <v>24</v>
      </c>
      <c r="J15" s="441"/>
      <c r="K15" s="316">
        <v>12</v>
      </c>
      <c r="L15" s="425">
        <v>12</v>
      </c>
    </row>
    <row r="16" spans="1:15" ht="15.75" thickTop="1" x14ac:dyDescent="0.25">
      <c r="A16" s="617"/>
      <c r="B16" s="389">
        <v>43486</v>
      </c>
      <c r="C16" s="344"/>
      <c r="D16" s="344">
        <v>751</v>
      </c>
      <c r="E16" s="344">
        <v>193</v>
      </c>
      <c r="F16" s="344"/>
      <c r="G16" s="344"/>
      <c r="H16" s="450">
        <f t="shared" ref="H16:H19" si="2">SUM(D16+E16)</f>
        <v>944</v>
      </c>
      <c r="I16" s="344">
        <v>73</v>
      </c>
      <c r="J16" s="442"/>
      <c r="K16" s="344">
        <v>49</v>
      </c>
      <c r="L16" s="426">
        <v>49</v>
      </c>
    </row>
    <row r="17" spans="1:15" ht="15" x14ac:dyDescent="0.25">
      <c r="A17" s="617"/>
      <c r="B17" s="390">
        <v>43487</v>
      </c>
      <c r="C17" s="312"/>
      <c r="D17" s="312">
        <v>317</v>
      </c>
      <c r="E17" s="312">
        <v>91</v>
      </c>
      <c r="F17" s="312"/>
      <c r="G17" s="312"/>
      <c r="H17" s="448">
        <f t="shared" si="2"/>
        <v>408</v>
      </c>
      <c r="I17" s="312">
        <v>31</v>
      </c>
      <c r="J17" s="440"/>
      <c r="K17" s="312">
        <v>5</v>
      </c>
      <c r="L17" s="423">
        <v>5</v>
      </c>
    </row>
    <row r="18" spans="1:15" ht="15" x14ac:dyDescent="0.25">
      <c r="A18" s="617"/>
      <c r="B18" s="390">
        <v>43488</v>
      </c>
      <c r="C18" s="312"/>
      <c r="D18" s="312">
        <v>296</v>
      </c>
      <c r="E18" s="312">
        <v>81</v>
      </c>
      <c r="F18" s="312"/>
      <c r="G18" s="312"/>
      <c r="H18" s="448">
        <f t="shared" si="2"/>
        <v>377</v>
      </c>
      <c r="I18" s="312">
        <v>25</v>
      </c>
      <c r="J18" s="440"/>
      <c r="K18" s="312">
        <v>3</v>
      </c>
      <c r="L18" s="423">
        <v>3</v>
      </c>
      <c r="M18" s="314" t="s">
        <v>86</v>
      </c>
    </row>
    <row r="19" spans="1:15" ht="15" x14ac:dyDescent="0.25">
      <c r="A19" s="617"/>
      <c r="B19" s="390">
        <v>43489</v>
      </c>
      <c r="C19" s="312"/>
      <c r="D19" s="312">
        <v>260</v>
      </c>
      <c r="E19" s="312">
        <v>74</v>
      </c>
      <c r="F19" s="312"/>
      <c r="G19" s="312"/>
      <c r="H19" s="448">
        <f t="shared" si="2"/>
        <v>334</v>
      </c>
      <c r="I19" s="312">
        <v>24</v>
      </c>
      <c r="J19" s="440"/>
      <c r="K19" s="312">
        <v>8</v>
      </c>
      <c r="L19" s="423">
        <v>8</v>
      </c>
    </row>
    <row r="20" spans="1:15" ht="15.75" thickBot="1" x14ac:dyDescent="0.3">
      <c r="A20" s="617"/>
      <c r="B20" s="392">
        <v>43490</v>
      </c>
      <c r="C20" s="316"/>
      <c r="D20" s="316">
        <v>266</v>
      </c>
      <c r="E20" s="316">
        <v>63</v>
      </c>
      <c r="F20" s="316"/>
      <c r="G20" s="316"/>
      <c r="H20" s="449">
        <f>SUM(D20+E20)</f>
        <v>329</v>
      </c>
      <c r="I20" s="316">
        <v>27</v>
      </c>
      <c r="J20" s="441"/>
      <c r="K20" s="316">
        <v>3</v>
      </c>
      <c r="L20" s="425">
        <v>3</v>
      </c>
    </row>
    <row r="21" spans="1:15" ht="15.75" thickTop="1" x14ac:dyDescent="0.25">
      <c r="A21" s="617"/>
      <c r="B21" s="389">
        <v>43493</v>
      </c>
      <c r="C21" s="344"/>
      <c r="D21" s="344">
        <v>319</v>
      </c>
      <c r="E21" s="344">
        <v>128</v>
      </c>
      <c r="F21" s="344"/>
      <c r="G21" s="344"/>
      <c r="H21" s="450">
        <f>SUM(D21+E21)</f>
        <v>447</v>
      </c>
      <c r="I21" s="344">
        <v>32</v>
      </c>
      <c r="J21" s="442"/>
      <c r="K21" s="344">
        <v>27</v>
      </c>
      <c r="L21" s="426">
        <v>27</v>
      </c>
    </row>
    <row r="22" spans="1:15" ht="15" x14ac:dyDescent="0.25">
      <c r="A22" s="617"/>
      <c r="B22" s="391">
        <v>43494</v>
      </c>
      <c r="C22" s="313"/>
      <c r="D22" s="313">
        <v>390</v>
      </c>
      <c r="E22" s="313">
        <v>132</v>
      </c>
      <c r="F22" s="313"/>
      <c r="G22" s="313"/>
      <c r="H22" s="453">
        <f>SUM(D22+E22)</f>
        <v>522</v>
      </c>
      <c r="I22" s="313">
        <v>35</v>
      </c>
      <c r="J22" s="462"/>
      <c r="K22" s="313">
        <v>38</v>
      </c>
      <c r="L22" s="422">
        <v>38</v>
      </c>
    </row>
    <row r="23" spans="1:15" ht="15" x14ac:dyDescent="0.25">
      <c r="A23" s="617"/>
      <c r="B23" s="405">
        <v>43495</v>
      </c>
      <c r="C23" s="327"/>
      <c r="D23" s="327">
        <v>400</v>
      </c>
      <c r="E23" s="327">
        <v>131</v>
      </c>
      <c r="F23" s="327"/>
      <c r="G23" s="327"/>
      <c r="H23" s="454">
        <f>SUM(D23+E23)</f>
        <v>531</v>
      </c>
      <c r="I23" s="327">
        <v>38</v>
      </c>
      <c r="J23" s="524"/>
      <c r="K23" s="327">
        <v>8</v>
      </c>
      <c r="L23" s="434">
        <v>8</v>
      </c>
      <c r="M23" s="314" t="s">
        <v>96</v>
      </c>
    </row>
    <row r="24" spans="1:15" ht="15.75" thickBot="1" x14ac:dyDescent="0.3">
      <c r="A24" s="633"/>
      <c r="B24" s="397">
        <v>43496</v>
      </c>
      <c r="C24" s="334"/>
      <c r="D24" s="334">
        <v>283</v>
      </c>
      <c r="E24" s="334">
        <v>92</v>
      </c>
      <c r="F24" s="334"/>
      <c r="G24" s="334"/>
      <c r="H24" s="451">
        <f>SUM(D24+E24)</f>
        <v>375</v>
      </c>
      <c r="I24" s="334">
        <v>29</v>
      </c>
      <c r="J24" s="443"/>
      <c r="K24" s="334">
        <v>5</v>
      </c>
      <c r="L24" s="432">
        <v>5</v>
      </c>
      <c r="O24" s="561" t="s">
        <v>135</v>
      </c>
    </row>
    <row r="25" spans="1:15" ht="15" x14ac:dyDescent="0.25">
      <c r="A25" s="632" t="s">
        <v>46</v>
      </c>
      <c r="B25" s="406"/>
      <c r="C25" s="407"/>
      <c r="D25" s="407"/>
      <c r="E25" s="407"/>
      <c r="F25" s="407"/>
      <c r="G25" s="407"/>
      <c r="H25" s="408"/>
      <c r="I25" s="407"/>
      <c r="J25" s="470"/>
      <c r="K25" s="407"/>
      <c r="L25" s="438"/>
    </row>
    <row r="26" spans="1:15" ht="15.75" thickBot="1" x14ac:dyDescent="0.3">
      <c r="A26" s="617"/>
      <c r="B26" s="548">
        <v>43497</v>
      </c>
      <c r="C26" s="333"/>
      <c r="D26" s="333">
        <v>188</v>
      </c>
      <c r="E26" s="333">
        <v>62</v>
      </c>
      <c r="F26" s="333"/>
      <c r="G26" s="333"/>
      <c r="H26" s="449">
        <f>SUM(D26+E26)</f>
        <v>250</v>
      </c>
      <c r="I26" s="333">
        <v>19</v>
      </c>
      <c r="J26" s="549"/>
      <c r="K26" s="333">
        <v>2</v>
      </c>
      <c r="L26" s="433">
        <v>2</v>
      </c>
    </row>
    <row r="27" spans="1:15" ht="15.75" thickTop="1" x14ac:dyDescent="0.25">
      <c r="A27" s="617"/>
      <c r="B27" s="389">
        <v>43500</v>
      </c>
      <c r="C27" s="344"/>
      <c r="D27" s="344">
        <v>218</v>
      </c>
      <c r="E27" s="344">
        <v>102</v>
      </c>
      <c r="F27" s="344"/>
      <c r="G27" s="344"/>
      <c r="H27" s="450">
        <f t="shared" ref="H27:H31" si="3">SUM(D27+E27)</f>
        <v>320</v>
      </c>
      <c r="I27" s="344">
        <v>25</v>
      </c>
      <c r="J27" s="442"/>
      <c r="K27" s="344">
        <v>3</v>
      </c>
      <c r="L27" s="426">
        <v>3</v>
      </c>
    </row>
    <row r="28" spans="1:15" ht="15" x14ac:dyDescent="0.25">
      <c r="A28" s="617"/>
      <c r="B28" s="390">
        <v>43501</v>
      </c>
      <c r="C28" s="312"/>
      <c r="D28" s="312">
        <v>233</v>
      </c>
      <c r="E28" s="312">
        <v>89</v>
      </c>
      <c r="F28" s="312"/>
      <c r="G28" s="312"/>
      <c r="H28" s="448">
        <f t="shared" si="3"/>
        <v>322</v>
      </c>
      <c r="I28" s="312">
        <v>25</v>
      </c>
      <c r="J28" s="440"/>
      <c r="K28" s="312">
        <v>2</v>
      </c>
      <c r="L28" s="423">
        <v>2</v>
      </c>
    </row>
    <row r="29" spans="1:15" ht="15" x14ac:dyDescent="0.25">
      <c r="A29" s="617"/>
      <c r="B29" s="390">
        <v>43502</v>
      </c>
      <c r="C29" s="312"/>
      <c r="D29" s="312">
        <v>210</v>
      </c>
      <c r="E29" s="312">
        <v>85</v>
      </c>
      <c r="F29" s="312"/>
      <c r="G29" s="312"/>
      <c r="H29" s="448">
        <f t="shared" si="3"/>
        <v>295</v>
      </c>
      <c r="I29" s="312">
        <v>23</v>
      </c>
      <c r="J29" s="440"/>
      <c r="K29" s="312">
        <v>6</v>
      </c>
      <c r="L29" s="423">
        <v>6</v>
      </c>
      <c r="M29" s="314" t="s">
        <v>78</v>
      </c>
    </row>
    <row r="30" spans="1:15" ht="15" x14ac:dyDescent="0.25">
      <c r="A30" s="617"/>
      <c r="B30" s="390">
        <v>43503</v>
      </c>
      <c r="C30" s="312"/>
      <c r="D30" s="312">
        <v>217</v>
      </c>
      <c r="E30" s="312">
        <v>83</v>
      </c>
      <c r="F30" s="312"/>
      <c r="G30" s="312"/>
      <c r="H30" s="448">
        <f t="shared" si="3"/>
        <v>300</v>
      </c>
      <c r="I30" s="312">
        <v>25</v>
      </c>
      <c r="J30" s="440"/>
      <c r="K30" s="312">
        <v>3</v>
      </c>
      <c r="L30" s="423">
        <v>3</v>
      </c>
    </row>
    <row r="31" spans="1:15" ht="15.75" thickBot="1" x14ac:dyDescent="0.3">
      <c r="A31" s="617"/>
      <c r="B31" s="392">
        <v>43504</v>
      </c>
      <c r="C31" s="316"/>
      <c r="D31" s="316">
        <v>205</v>
      </c>
      <c r="E31" s="316">
        <v>56</v>
      </c>
      <c r="F31" s="316"/>
      <c r="G31" s="316"/>
      <c r="H31" s="449">
        <f t="shared" si="3"/>
        <v>261</v>
      </c>
      <c r="I31" s="316">
        <v>20</v>
      </c>
      <c r="J31" s="441"/>
      <c r="K31" s="316">
        <v>2</v>
      </c>
      <c r="L31" s="425">
        <v>2</v>
      </c>
    </row>
    <row r="32" spans="1:15" ht="15.75" thickTop="1" x14ac:dyDescent="0.25">
      <c r="A32" s="617"/>
      <c r="B32" s="389">
        <v>43507</v>
      </c>
      <c r="C32" s="344"/>
      <c r="D32" s="344">
        <v>204</v>
      </c>
      <c r="E32" s="344">
        <v>87</v>
      </c>
      <c r="F32" s="344"/>
      <c r="G32" s="344"/>
      <c r="H32" s="450">
        <f>SUM(D32+E32)</f>
        <v>291</v>
      </c>
      <c r="I32" s="344">
        <v>24</v>
      </c>
      <c r="J32" s="442"/>
      <c r="K32" s="344">
        <v>8</v>
      </c>
      <c r="L32" s="426">
        <v>8</v>
      </c>
    </row>
    <row r="33" spans="1:15" ht="15" x14ac:dyDescent="0.25">
      <c r="A33" s="617"/>
      <c r="B33" s="390">
        <v>43508</v>
      </c>
      <c r="C33" s="312"/>
      <c r="D33" s="312">
        <v>223</v>
      </c>
      <c r="E33" s="312">
        <v>86</v>
      </c>
      <c r="F33" s="312"/>
      <c r="G33" s="312"/>
      <c r="H33" s="448">
        <f>SUM(D33+E33)</f>
        <v>309</v>
      </c>
      <c r="I33" s="312">
        <v>26</v>
      </c>
      <c r="J33" s="440"/>
      <c r="K33" s="312">
        <v>9</v>
      </c>
      <c r="L33" s="423">
        <v>9</v>
      </c>
    </row>
    <row r="34" spans="1:15" ht="15" x14ac:dyDescent="0.25">
      <c r="A34" s="617"/>
      <c r="B34" s="390">
        <v>43509</v>
      </c>
      <c r="C34" s="312"/>
      <c r="D34" s="312">
        <v>223</v>
      </c>
      <c r="E34" s="312">
        <v>58</v>
      </c>
      <c r="F34" s="312"/>
      <c r="G34" s="312"/>
      <c r="H34" s="448">
        <f t="shared" ref="H34:H38" si="4">SUM(D34+E34)</f>
        <v>281</v>
      </c>
      <c r="I34" s="312">
        <v>20</v>
      </c>
      <c r="J34" s="440"/>
      <c r="K34" s="312">
        <v>1</v>
      </c>
      <c r="L34" s="423">
        <v>1</v>
      </c>
      <c r="M34" s="314" t="s">
        <v>93</v>
      </c>
    </row>
    <row r="35" spans="1:15" ht="15" x14ac:dyDescent="0.25">
      <c r="A35" s="617"/>
      <c r="B35" s="390">
        <v>43510</v>
      </c>
      <c r="C35" s="312"/>
      <c r="D35" s="312">
        <v>176</v>
      </c>
      <c r="E35" s="312">
        <v>58</v>
      </c>
      <c r="F35" s="312"/>
      <c r="G35" s="312"/>
      <c r="H35" s="448">
        <f t="shared" si="4"/>
        <v>234</v>
      </c>
      <c r="I35" s="312">
        <v>17</v>
      </c>
      <c r="J35" s="440"/>
      <c r="K35" s="312">
        <v>1</v>
      </c>
      <c r="L35" s="423">
        <v>1</v>
      </c>
    </row>
    <row r="36" spans="1:15" ht="15.75" thickBot="1" x14ac:dyDescent="0.3">
      <c r="A36" s="617"/>
      <c r="B36" s="392">
        <v>43511</v>
      </c>
      <c r="C36" s="316"/>
      <c r="D36" s="316">
        <v>163</v>
      </c>
      <c r="E36" s="316">
        <v>48</v>
      </c>
      <c r="F36" s="316"/>
      <c r="G36" s="316"/>
      <c r="H36" s="449">
        <f t="shared" si="4"/>
        <v>211</v>
      </c>
      <c r="I36" s="316">
        <v>16</v>
      </c>
      <c r="J36" s="441"/>
      <c r="K36" s="316">
        <v>3</v>
      </c>
      <c r="L36" s="425">
        <v>3</v>
      </c>
    </row>
    <row r="37" spans="1:15" ht="15.75" thickTop="1" x14ac:dyDescent="0.25">
      <c r="A37" s="617"/>
      <c r="B37" s="389">
        <v>43514</v>
      </c>
      <c r="C37" s="344"/>
      <c r="D37" s="344">
        <v>314</v>
      </c>
      <c r="E37" s="344">
        <v>110</v>
      </c>
      <c r="F37" s="344"/>
      <c r="G37" s="344"/>
      <c r="H37" s="450">
        <f t="shared" si="4"/>
        <v>424</v>
      </c>
      <c r="I37" s="344">
        <v>30</v>
      </c>
      <c r="J37" s="442"/>
      <c r="K37" s="344">
        <v>14</v>
      </c>
      <c r="L37" s="426">
        <v>14</v>
      </c>
    </row>
    <row r="38" spans="1:15" ht="15" x14ac:dyDescent="0.25">
      <c r="A38" s="617"/>
      <c r="B38" s="390">
        <v>43515</v>
      </c>
      <c r="C38" s="312"/>
      <c r="D38" s="312">
        <v>261</v>
      </c>
      <c r="E38" s="312">
        <v>78</v>
      </c>
      <c r="F38" s="312"/>
      <c r="G38" s="312"/>
      <c r="H38" s="448">
        <f t="shared" si="4"/>
        <v>339</v>
      </c>
      <c r="I38" s="312">
        <v>26</v>
      </c>
      <c r="J38" s="440"/>
      <c r="K38" s="312">
        <v>3</v>
      </c>
      <c r="L38" s="423">
        <v>2</v>
      </c>
    </row>
    <row r="39" spans="1:15" ht="15" x14ac:dyDescent="0.25">
      <c r="A39" s="617"/>
      <c r="B39" s="390">
        <v>43516</v>
      </c>
      <c r="C39" s="312"/>
      <c r="D39" s="312">
        <v>279</v>
      </c>
      <c r="E39" s="312">
        <v>79</v>
      </c>
      <c r="F39" s="312"/>
      <c r="G39" s="312"/>
      <c r="H39" s="448">
        <f>SUM(D39+E39)</f>
        <v>358</v>
      </c>
      <c r="I39" s="312">
        <v>21</v>
      </c>
      <c r="J39" s="440"/>
      <c r="K39" s="312">
        <v>5</v>
      </c>
      <c r="L39" s="423">
        <v>5</v>
      </c>
      <c r="M39" s="314" t="s">
        <v>99</v>
      </c>
    </row>
    <row r="40" spans="1:15" ht="15" x14ac:dyDescent="0.25">
      <c r="A40" s="617"/>
      <c r="B40" s="390">
        <v>43517</v>
      </c>
      <c r="C40" s="312"/>
      <c r="D40" s="312">
        <v>251</v>
      </c>
      <c r="E40" s="312">
        <v>88</v>
      </c>
      <c r="F40" s="312"/>
      <c r="G40" s="312"/>
      <c r="H40" s="448">
        <f t="shared" ref="H40:H43" si="5">SUM(D40+E40)</f>
        <v>339</v>
      </c>
      <c r="I40" s="312">
        <v>26</v>
      </c>
      <c r="J40" s="440"/>
      <c r="K40" s="312">
        <v>4</v>
      </c>
      <c r="L40" s="423">
        <v>4</v>
      </c>
    </row>
    <row r="41" spans="1:15" ht="15.75" thickBot="1" x14ac:dyDescent="0.3">
      <c r="A41" s="617"/>
      <c r="B41" s="392">
        <v>43518</v>
      </c>
      <c r="C41" s="316"/>
      <c r="D41" s="316">
        <v>250</v>
      </c>
      <c r="E41" s="316">
        <v>73</v>
      </c>
      <c r="F41" s="316"/>
      <c r="G41" s="316"/>
      <c r="H41" s="449">
        <f t="shared" si="5"/>
        <v>323</v>
      </c>
      <c r="I41" s="316">
        <v>23</v>
      </c>
      <c r="J41" s="441"/>
      <c r="K41" s="316">
        <v>2</v>
      </c>
      <c r="L41" s="425">
        <v>2</v>
      </c>
    </row>
    <row r="42" spans="1:15" ht="15.75" thickTop="1" x14ac:dyDescent="0.25">
      <c r="A42" s="617"/>
      <c r="B42" s="391">
        <v>43521</v>
      </c>
      <c r="C42" s="313"/>
      <c r="D42" s="313">
        <v>240</v>
      </c>
      <c r="E42" s="313">
        <v>114</v>
      </c>
      <c r="F42" s="313"/>
      <c r="G42" s="313"/>
      <c r="H42" s="453">
        <f t="shared" si="5"/>
        <v>354</v>
      </c>
      <c r="I42" s="313">
        <v>30</v>
      </c>
      <c r="J42" s="462"/>
      <c r="K42" s="313">
        <v>4</v>
      </c>
      <c r="L42" s="422">
        <v>4</v>
      </c>
    </row>
    <row r="43" spans="1:15" ht="15" x14ac:dyDescent="0.25">
      <c r="A43" s="617"/>
      <c r="B43" s="390">
        <v>43522</v>
      </c>
      <c r="C43" s="312"/>
      <c r="D43" s="312">
        <v>422</v>
      </c>
      <c r="E43" s="312">
        <v>120</v>
      </c>
      <c r="F43" s="312"/>
      <c r="G43" s="312"/>
      <c r="H43" s="448">
        <f t="shared" si="5"/>
        <v>542</v>
      </c>
      <c r="I43" s="312">
        <v>45</v>
      </c>
      <c r="J43" s="440"/>
      <c r="K43" s="312">
        <v>4</v>
      </c>
      <c r="L43" s="423">
        <v>4</v>
      </c>
    </row>
    <row r="44" spans="1:15" ht="15" x14ac:dyDescent="0.25">
      <c r="A44" s="617"/>
      <c r="B44" s="390">
        <v>43523</v>
      </c>
      <c r="C44" s="312"/>
      <c r="D44" s="312">
        <v>248</v>
      </c>
      <c r="E44" s="312">
        <v>72</v>
      </c>
      <c r="F44" s="312"/>
      <c r="G44" s="312"/>
      <c r="H44" s="448">
        <f>SUM(D44+E44)</f>
        <v>320</v>
      </c>
      <c r="I44" s="312">
        <v>27</v>
      </c>
      <c r="J44" s="440"/>
      <c r="K44" s="312">
        <v>1</v>
      </c>
      <c r="L44" s="423">
        <v>1</v>
      </c>
      <c r="M44" s="314" t="s">
        <v>93</v>
      </c>
    </row>
    <row r="45" spans="1:15" ht="15.75" thickBot="1" x14ac:dyDescent="0.3">
      <c r="A45" s="633"/>
      <c r="B45" s="405">
        <v>43524</v>
      </c>
      <c r="C45" s="327"/>
      <c r="D45" s="327">
        <v>217</v>
      </c>
      <c r="E45" s="327">
        <v>64</v>
      </c>
      <c r="F45" s="327"/>
      <c r="G45" s="327"/>
      <c r="H45" s="454">
        <f>SUM(D45+E45)</f>
        <v>281</v>
      </c>
      <c r="I45" s="327">
        <v>23</v>
      </c>
      <c r="J45" s="524"/>
      <c r="K45" s="327">
        <v>7</v>
      </c>
      <c r="L45" s="434">
        <v>7</v>
      </c>
      <c r="O45" s="561" t="s">
        <v>136</v>
      </c>
    </row>
    <row r="46" spans="1:15" ht="16.5" customHeight="1" x14ac:dyDescent="0.25">
      <c r="A46" s="632" t="s">
        <v>48</v>
      </c>
      <c r="B46" s="406"/>
      <c r="C46" s="407"/>
      <c r="D46" s="407"/>
      <c r="E46" s="407"/>
      <c r="F46" s="407"/>
      <c r="G46" s="407"/>
      <c r="H46" s="408"/>
      <c r="I46" s="407"/>
      <c r="J46" s="470"/>
      <c r="K46" s="407"/>
      <c r="L46" s="438"/>
    </row>
    <row r="47" spans="1:15" ht="15.75" thickBot="1" x14ac:dyDescent="0.3">
      <c r="A47" s="617"/>
      <c r="B47" s="392">
        <v>43525</v>
      </c>
      <c r="C47" s="316"/>
      <c r="D47" s="316">
        <v>227</v>
      </c>
      <c r="E47" s="316">
        <v>23</v>
      </c>
      <c r="F47" s="316"/>
      <c r="G47" s="316"/>
      <c r="H47" s="449">
        <f t="shared" ref="H47:H51" si="6">SUM(D47+E47)</f>
        <v>250</v>
      </c>
      <c r="I47" s="316">
        <v>32</v>
      </c>
      <c r="J47" s="441"/>
      <c r="K47" s="316">
        <v>1</v>
      </c>
      <c r="L47" s="425">
        <v>1</v>
      </c>
    </row>
    <row r="48" spans="1:15" ht="15.75" thickTop="1" x14ac:dyDescent="0.25">
      <c r="A48" s="617"/>
      <c r="B48" s="389">
        <v>43528</v>
      </c>
      <c r="C48" s="344"/>
      <c r="D48" s="344">
        <v>790</v>
      </c>
      <c r="E48" s="344">
        <v>364</v>
      </c>
      <c r="F48" s="344"/>
      <c r="G48" s="344"/>
      <c r="H48" s="450">
        <f t="shared" si="6"/>
        <v>1154</v>
      </c>
      <c r="I48" s="344">
        <v>105</v>
      </c>
      <c r="J48" s="442"/>
      <c r="K48" s="344">
        <v>249</v>
      </c>
      <c r="L48" s="426">
        <v>0</v>
      </c>
    </row>
    <row r="49" spans="1:13" ht="15" x14ac:dyDescent="0.25">
      <c r="A49" s="617"/>
      <c r="B49" s="390">
        <v>43529</v>
      </c>
      <c r="C49" s="312"/>
      <c r="D49" s="312">
        <v>465</v>
      </c>
      <c r="E49" s="312">
        <v>257</v>
      </c>
      <c r="F49" s="312"/>
      <c r="G49" s="312"/>
      <c r="H49" s="448">
        <f t="shared" si="6"/>
        <v>722</v>
      </c>
      <c r="I49" s="312">
        <v>66</v>
      </c>
      <c r="J49" s="440"/>
      <c r="K49" s="312">
        <v>135</v>
      </c>
      <c r="L49" s="423">
        <v>0</v>
      </c>
    </row>
    <row r="50" spans="1:13" ht="15" x14ac:dyDescent="0.25">
      <c r="A50" s="617"/>
      <c r="B50" s="390">
        <v>43530</v>
      </c>
      <c r="C50" s="312"/>
      <c r="D50" s="312">
        <v>366</v>
      </c>
      <c r="E50" s="312">
        <v>158</v>
      </c>
      <c r="F50" s="312"/>
      <c r="G50" s="312"/>
      <c r="H50" s="448">
        <f t="shared" si="6"/>
        <v>524</v>
      </c>
      <c r="I50" s="312">
        <v>48</v>
      </c>
      <c r="J50" s="440"/>
      <c r="K50" s="312">
        <v>36</v>
      </c>
      <c r="L50" s="423">
        <v>36</v>
      </c>
      <c r="M50" s="314" t="s">
        <v>114</v>
      </c>
    </row>
    <row r="51" spans="1:13" ht="15" x14ac:dyDescent="0.25">
      <c r="A51" s="617"/>
      <c r="B51" s="390">
        <v>43531</v>
      </c>
      <c r="C51" s="312"/>
      <c r="D51" s="312">
        <v>281</v>
      </c>
      <c r="E51" s="312">
        <v>119</v>
      </c>
      <c r="F51" s="312"/>
      <c r="G51" s="312"/>
      <c r="H51" s="448">
        <f t="shared" si="6"/>
        <v>400</v>
      </c>
      <c r="I51" s="312">
        <v>36</v>
      </c>
      <c r="J51" s="440"/>
      <c r="K51" s="312">
        <v>7</v>
      </c>
      <c r="L51" s="423">
        <v>7</v>
      </c>
    </row>
    <row r="52" spans="1:13" ht="15.75" thickBot="1" x14ac:dyDescent="0.3">
      <c r="A52" s="617"/>
      <c r="B52" s="392">
        <v>43532</v>
      </c>
      <c r="C52" s="316"/>
      <c r="D52" s="316">
        <v>239</v>
      </c>
      <c r="E52" s="316">
        <v>99</v>
      </c>
      <c r="F52" s="316"/>
      <c r="G52" s="316"/>
      <c r="H52" s="449">
        <f>SUM(D52+E52)</f>
        <v>338</v>
      </c>
      <c r="I52" s="316">
        <v>31</v>
      </c>
      <c r="J52" s="441"/>
      <c r="K52" s="316">
        <v>6</v>
      </c>
      <c r="L52" s="425">
        <v>6</v>
      </c>
    </row>
    <row r="53" spans="1:13" ht="15.75" thickTop="1" x14ac:dyDescent="0.25">
      <c r="A53" s="617"/>
      <c r="B53" s="389">
        <v>43535</v>
      </c>
      <c r="C53" s="344"/>
      <c r="D53" s="344">
        <v>328</v>
      </c>
      <c r="E53" s="344">
        <v>199</v>
      </c>
      <c r="F53" s="344"/>
      <c r="G53" s="344"/>
      <c r="H53" s="450">
        <f>SUM(D53+E53)</f>
        <v>527</v>
      </c>
      <c r="I53" s="344">
        <v>48</v>
      </c>
      <c r="J53" s="442"/>
      <c r="K53" s="344">
        <v>11</v>
      </c>
      <c r="L53" s="426">
        <v>11</v>
      </c>
    </row>
    <row r="54" spans="1:13" ht="15" x14ac:dyDescent="0.25">
      <c r="A54" s="617"/>
      <c r="B54" s="390">
        <v>43536</v>
      </c>
      <c r="C54" s="312"/>
      <c r="D54" s="312">
        <v>335</v>
      </c>
      <c r="E54" s="312">
        <v>114</v>
      </c>
      <c r="F54" s="312"/>
      <c r="G54" s="312"/>
      <c r="H54" s="448">
        <f t="shared" ref="H54:H58" si="7">SUM(D54+E54)</f>
        <v>449</v>
      </c>
      <c r="I54" s="312">
        <v>37</v>
      </c>
      <c r="J54" s="440"/>
      <c r="K54" s="312">
        <v>10</v>
      </c>
      <c r="L54" s="423">
        <v>10</v>
      </c>
    </row>
    <row r="55" spans="1:13" ht="15" x14ac:dyDescent="0.25">
      <c r="A55" s="617"/>
      <c r="B55" s="390">
        <v>43537</v>
      </c>
      <c r="C55" s="312"/>
      <c r="D55" s="312">
        <v>366</v>
      </c>
      <c r="E55" s="312">
        <v>119</v>
      </c>
      <c r="F55" s="312"/>
      <c r="G55" s="312"/>
      <c r="H55" s="448">
        <f t="shared" si="7"/>
        <v>485</v>
      </c>
      <c r="I55" s="312">
        <v>44</v>
      </c>
      <c r="J55" s="440"/>
      <c r="K55" s="312">
        <v>12</v>
      </c>
      <c r="L55" s="423">
        <v>12</v>
      </c>
      <c r="M55" s="314" t="s">
        <v>99</v>
      </c>
    </row>
    <row r="56" spans="1:13" ht="15" x14ac:dyDescent="0.25">
      <c r="A56" s="617"/>
      <c r="B56" s="390">
        <v>43538</v>
      </c>
      <c r="C56" s="312"/>
      <c r="D56" s="312">
        <v>354</v>
      </c>
      <c r="E56" s="312">
        <v>149</v>
      </c>
      <c r="F56" s="312"/>
      <c r="G56" s="312"/>
      <c r="H56" s="448">
        <f t="shared" si="7"/>
        <v>503</v>
      </c>
      <c r="I56" s="312">
        <v>42</v>
      </c>
      <c r="J56" s="440"/>
      <c r="K56" s="312">
        <v>113</v>
      </c>
      <c r="L56" s="423">
        <v>113</v>
      </c>
    </row>
    <row r="57" spans="1:13" ht="15.75" thickBot="1" x14ac:dyDescent="0.3">
      <c r="A57" s="617"/>
      <c r="B57" s="392">
        <v>43539</v>
      </c>
      <c r="C57" s="316"/>
      <c r="D57" s="316">
        <v>392</v>
      </c>
      <c r="E57" s="316">
        <v>179</v>
      </c>
      <c r="F57" s="316"/>
      <c r="G57" s="316"/>
      <c r="H57" s="449">
        <f t="shared" si="7"/>
        <v>571</v>
      </c>
      <c r="I57" s="316">
        <v>48</v>
      </c>
      <c r="J57" s="441"/>
      <c r="K57" s="316">
        <v>9</v>
      </c>
      <c r="L57" s="425">
        <v>9</v>
      </c>
    </row>
    <row r="58" spans="1:13" ht="15.75" thickTop="1" x14ac:dyDescent="0.25">
      <c r="A58" s="617"/>
      <c r="B58" s="389">
        <v>43542</v>
      </c>
      <c r="C58" s="344"/>
      <c r="D58" s="344">
        <v>358</v>
      </c>
      <c r="E58" s="344">
        <v>151</v>
      </c>
      <c r="F58" s="344"/>
      <c r="G58" s="344"/>
      <c r="H58" s="450">
        <f t="shared" si="7"/>
        <v>509</v>
      </c>
      <c r="I58" s="344">
        <v>46</v>
      </c>
      <c r="J58" s="442"/>
      <c r="K58" s="344">
        <v>7</v>
      </c>
      <c r="L58" s="426">
        <v>7</v>
      </c>
    </row>
    <row r="59" spans="1:13" ht="15" x14ac:dyDescent="0.25">
      <c r="A59" s="617"/>
      <c r="B59" s="390">
        <v>43543</v>
      </c>
      <c r="C59" s="312"/>
      <c r="D59" s="312">
        <v>329</v>
      </c>
      <c r="E59" s="312">
        <v>119</v>
      </c>
      <c r="F59" s="312"/>
      <c r="G59" s="312"/>
      <c r="H59" s="448">
        <f>SUM(D59+E59)</f>
        <v>448</v>
      </c>
      <c r="I59" s="312">
        <v>45</v>
      </c>
      <c r="J59" s="440"/>
      <c r="K59" s="312">
        <v>45</v>
      </c>
      <c r="L59" s="423">
        <v>45</v>
      </c>
    </row>
    <row r="60" spans="1:13" ht="15" x14ac:dyDescent="0.25">
      <c r="A60" s="617"/>
      <c r="B60" s="390">
        <v>43544</v>
      </c>
      <c r="C60" s="312"/>
      <c r="D60" s="312">
        <v>399</v>
      </c>
      <c r="E60" s="312">
        <v>116</v>
      </c>
      <c r="F60" s="312"/>
      <c r="G60" s="312"/>
      <c r="H60" s="448">
        <f t="shared" ref="H60:H63" si="8">SUM(D60+E60)</f>
        <v>515</v>
      </c>
      <c r="I60" s="312">
        <v>43</v>
      </c>
      <c r="J60" s="440"/>
      <c r="K60" s="312">
        <v>10</v>
      </c>
      <c r="L60" s="423">
        <v>10</v>
      </c>
      <c r="M60" s="314" t="s">
        <v>96</v>
      </c>
    </row>
    <row r="61" spans="1:13" ht="15" x14ac:dyDescent="0.25">
      <c r="A61" s="617"/>
      <c r="B61" s="390">
        <v>43545</v>
      </c>
      <c r="C61" s="312"/>
      <c r="D61" s="312">
        <v>326</v>
      </c>
      <c r="E61" s="312">
        <v>99</v>
      </c>
      <c r="F61" s="312"/>
      <c r="G61" s="312"/>
      <c r="H61" s="448">
        <f t="shared" si="8"/>
        <v>425</v>
      </c>
      <c r="I61" s="312">
        <v>39</v>
      </c>
      <c r="J61" s="440"/>
      <c r="K61" s="312">
        <v>9</v>
      </c>
      <c r="L61" s="423">
        <v>9</v>
      </c>
    </row>
    <row r="62" spans="1:13" ht="15.75" thickBot="1" x14ac:dyDescent="0.3">
      <c r="A62" s="617"/>
      <c r="B62" s="392">
        <v>43546</v>
      </c>
      <c r="C62" s="316"/>
      <c r="D62" s="316">
        <v>319</v>
      </c>
      <c r="E62" s="316">
        <v>118</v>
      </c>
      <c r="F62" s="316"/>
      <c r="G62" s="316"/>
      <c r="H62" s="449">
        <f t="shared" si="8"/>
        <v>437</v>
      </c>
      <c r="I62" s="316">
        <v>44</v>
      </c>
      <c r="J62" s="441"/>
      <c r="K62" s="316">
        <v>23</v>
      </c>
      <c r="L62" s="425">
        <v>23</v>
      </c>
    </row>
    <row r="63" spans="1:13" ht="15.75" thickTop="1" x14ac:dyDescent="0.25">
      <c r="A63" s="617"/>
      <c r="B63" s="391">
        <v>43549</v>
      </c>
      <c r="C63" s="313"/>
      <c r="D63" s="313">
        <v>381</v>
      </c>
      <c r="E63" s="313">
        <v>215</v>
      </c>
      <c r="F63" s="313"/>
      <c r="G63" s="313"/>
      <c r="H63" s="453">
        <f t="shared" si="8"/>
        <v>596</v>
      </c>
      <c r="I63" s="313">
        <v>60</v>
      </c>
      <c r="J63" s="462"/>
      <c r="K63" s="313">
        <v>27</v>
      </c>
      <c r="L63" s="422">
        <v>27</v>
      </c>
    </row>
    <row r="64" spans="1:13" ht="15" x14ac:dyDescent="0.25">
      <c r="A64" s="617"/>
      <c r="B64" s="390">
        <v>43550</v>
      </c>
      <c r="C64" s="312"/>
      <c r="D64" s="312">
        <v>397</v>
      </c>
      <c r="E64" s="312">
        <v>131</v>
      </c>
      <c r="F64" s="312"/>
      <c r="G64" s="312"/>
      <c r="H64" s="448">
        <f>SUM(D64+E64)</f>
        <v>528</v>
      </c>
      <c r="I64" s="312">
        <v>44</v>
      </c>
      <c r="J64" s="440"/>
      <c r="K64" s="312">
        <v>38</v>
      </c>
      <c r="L64" s="423">
        <v>38</v>
      </c>
    </row>
    <row r="65" spans="1:15" ht="15" x14ac:dyDescent="0.25">
      <c r="A65" s="617"/>
      <c r="B65" s="390">
        <v>43551</v>
      </c>
      <c r="C65" s="312"/>
      <c r="D65" s="312">
        <v>474</v>
      </c>
      <c r="E65" s="312">
        <v>131</v>
      </c>
      <c r="F65" s="312"/>
      <c r="G65" s="312"/>
      <c r="H65" s="448">
        <f>SUM(D65+E65)</f>
        <v>605</v>
      </c>
      <c r="I65" s="312">
        <v>50</v>
      </c>
      <c r="J65" s="440"/>
      <c r="K65" s="312">
        <v>62</v>
      </c>
      <c r="L65" s="423">
        <v>62</v>
      </c>
      <c r="M65" s="314" t="s">
        <v>100</v>
      </c>
    </row>
    <row r="66" spans="1:15" ht="15" x14ac:dyDescent="0.25">
      <c r="A66" s="617"/>
      <c r="B66" s="390">
        <v>43552</v>
      </c>
      <c r="C66" s="312"/>
      <c r="D66" s="312">
        <v>414</v>
      </c>
      <c r="E66" s="312">
        <v>117</v>
      </c>
      <c r="F66" s="312"/>
      <c r="G66" s="312"/>
      <c r="H66" s="448">
        <f>SUM(D66+E66)</f>
        <v>531</v>
      </c>
      <c r="I66" s="312">
        <v>48</v>
      </c>
      <c r="J66" s="440"/>
      <c r="K66" s="312">
        <v>44</v>
      </c>
      <c r="L66" s="423">
        <v>44</v>
      </c>
    </row>
    <row r="67" spans="1:15" ht="15.75" thickBot="1" x14ac:dyDescent="0.3">
      <c r="A67" s="633"/>
      <c r="B67" s="397">
        <v>43553</v>
      </c>
      <c r="C67" s="334"/>
      <c r="D67" s="334">
        <v>378</v>
      </c>
      <c r="E67" s="334">
        <v>99</v>
      </c>
      <c r="F67" s="334"/>
      <c r="G67" s="334"/>
      <c r="H67" s="451">
        <f>SUM(D67+E67)</f>
        <v>477</v>
      </c>
      <c r="I67" s="334">
        <v>48</v>
      </c>
      <c r="J67" s="443"/>
      <c r="K67" s="334">
        <v>37</v>
      </c>
      <c r="L67" s="432">
        <v>37</v>
      </c>
      <c r="O67" s="561" t="s">
        <v>137</v>
      </c>
    </row>
    <row r="68" spans="1:15" ht="16.5" customHeight="1" x14ac:dyDescent="0.25">
      <c r="A68" s="632" t="s">
        <v>49</v>
      </c>
      <c r="B68" s="406"/>
      <c r="C68" s="407"/>
      <c r="D68" s="407"/>
      <c r="E68" s="407"/>
      <c r="F68" s="407"/>
      <c r="G68" s="407"/>
      <c r="H68" s="408"/>
      <c r="I68" s="407"/>
      <c r="J68" s="470"/>
      <c r="K68" s="407"/>
      <c r="L68" s="438"/>
    </row>
    <row r="69" spans="1:15" ht="15" x14ac:dyDescent="0.25">
      <c r="A69" s="617"/>
      <c r="B69" s="390">
        <v>43556</v>
      </c>
      <c r="C69" s="312"/>
      <c r="D69" s="312">
        <v>396</v>
      </c>
      <c r="E69" s="312">
        <v>177</v>
      </c>
      <c r="F69" s="312"/>
      <c r="G69" s="312"/>
      <c r="H69" s="448">
        <f t="shared" ref="H69:H73" si="9">SUM(D69+E69)</f>
        <v>573</v>
      </c>
      <c r="I69" s="312">
        <v>52</v>
      </c>
      <c r="J69" s="440"/>
      <c r="K69" s="312">
        <v>59</v>
      </c>
      <c r="L69" s="423">
        <v>59</v>
      </c>
    </row>
    <row r="70" spans="1:15" ht="15" x14ac:dyDescent="0.25">
      <c r="A70" s="617"/>
      <c r="B70" s="391">
        <v>43557</v>
      </c>
      <c r="C70" s="313"/>
      <c r="D70" s="313">
        <v>283</v>
      </c>
      <c r="E70" s="313">
        <v>137</v>
      </c>
      <c r="F70" s="313"/>
      <c r="G70" s="313"/>
      <c r="H70" s="453">
        <f t="shared" si="9"/>
        <v>420</v>
      </c>
      <c r="I70" s="313">
        <v>42</v>
      </c>
      <c r="J70" s="462"/>
      <c r="K70" s="313">
        <v>4</v>
      </c>
      <c r="L70" s="422">
        <v>4</v>
      </c>
    </row>
    <row r="71" spans="1:15" ht="15" x14ac:dyDescent="0.25">
      <c r="A71" s="617"/>
      <c r="B71" s="390">
        <v>43558</v>
      </c>
      <c r="C71" s="312"/>
      <c r="D71" s="312">
        <v>272</v>
      </c>
      <c r="E71" s="312">
        <v>106</v>
      </c>
      <c r="F71" s="312"/>
      <c r="G71" s="312"/>
      <c r="H71" s="448">
        <f t="shared" si="9"/>
        <v>378</v>
      </c>
      <c r="I71" s="312">
        <v>34</v>
      </c>
      <c r="J71" s="440"/>
      <c r="K71" s="312">
        <v>3</v>
      </c>
      <c r="L71" s="423">
        <v>3</v>
      </c>
      <c r="M71" s="314" t="s">
        <v>78</v>
      </c>
    </row>
    <row r="72" spans="1:15" ht="15" x14ac:dyDescent="0.25">
      <c r="A72" s="617"/>
      <c r="B72" s="390">
        <v>43559</v>
      </c>
      <c r="C72" s="312"/>
      <c r="D72" s="312">
        <v>221</v>
      </c>
      <c r="E72" s="312">
        <v>78</v>
      </c>
      <c r="F72" s="312"/>
      <c r="G72" s="312"/>
      <c r="H72" s="448">
        <f t="shared" si="9"/>
        <v>299</v>
      </c>
      <c r="I72" s="312">
        <v>30</v>
      </c>
      <c r="J72" s="440"/>
      <c r="K72" s="312">
        <v>4</v>
      </c>
      <c r="L72" s="423">
        <v>4</v>
      </c>
    </row>
    <row r="73" spans="1:15" ht="15.75" thickBot="1" x14ac:dyDescent="0.3">
      <c r="A73" s="617"/>
      <c r="B73" s="390">
        <v>43560</v>
      </c>
      <c r="C73" s="312"/>
      <c r="D73" s="312">
        <v>169</v>
      </c>
      <c r="E73" s="312">
        <v>90</v>
      </c>
      <c r="F73" s="312"/>
      <c r="G73" s="312"/>
      <c r="H73" s="448">
        <f t="shared" si="9"/>
        <v>259</v>
      </c>
      <c r="I73" s="312">
        <v>24</v>
      </c>
      <c r="J73" s="440"/>
      <c r="K73" s="312">
        <v>3</v>
      </c>
      <c r="L73" s="423">
        <v>3</v>
      </c>
    </row>
    <row r="74" spans="1:15" ht="15.75" thickTop="1" x14ac:dyDescent="0.25">
      <c r="A74" s="617"/>
      <c r="B74" s="389">
        <v>43563</v>
      </c>
      <c r="C74" s="344"/>
      <c r="D74" s="344">
        <v>262</v>
      </c>
      <c r="E74" s="344">
        <v>148</v>
      </c>
      <c r="F74" s="344"/>
      <c r="G74" s="344"/>
      <c r="H74" s="450">
        <f>SUM(D74+E74)</f>
        <v>410</v>
      </c>
      <c r="I74" s="344">
        <v>41</v>
      </c>
      <c r="J74" s="442"/>
      <c r="K74" s="344">
        <v>8</v>
      </c>
      <c r="L74" s="426">
        <v>8</v>
      </c>
    </row>
    <row r="75" spans="1:15" ht="15" x14ac:dyDescent="0.25">
      <c r="A75" s="617"/>
      <c r="B75" s="390">
        <v>43564</v>
      </c>
      <c r="C75" s="312"/>
      <c r="D75" s="312">
        <v>210</v>
      </c>
      <c r="E75" s="312">
        <v>87</v>
      </c>
      <c r="F75" s="312"/>
      <c r="G75" s="312"/>
      <c r="H75" s="448">
        <f t="shared" ref="H75:H79" si="10">SUM(D75+E75)</f>
        <v>297</v>
      </c>
      <c r="I75" s="312">
        <v>25</v>
      </c>
      <c r="J75" s="440"/>
      <c r="K75" s="312">
        <v>1</v>
      </c>
      <c r="L75" s="423">
        <v>1</v>
      </c>
    </row>
    <row r="76" spans="1:15" ht="15" x14ac:dyDescent="0.25">
      <c r="A76" s="617"/>
      <c r="B76" s="390">
        <v>43565</v>
      </c>
      <c r="C76" s="312"/>
      <c r="D76" s="312">
        <v>201</v>
      </c>
      <c r="E76" s="312">
        <v>74</v>
      </c>
      <c r="F76" s="312"/>
      <c r="G76" s="312"/>
      <c r="H76" s="448">
        <f t="shared" si="10"/>
        <v>275</v>
      </c>
      <c r="I76" s="312">
        <v>23</v>
      </c>
      <c r="J76" s="440"/>
      <c r="K76" s="312">
        <v>4</v>
      </c>
      <c r="L76" s="423">
        <v>4</v>
      </c>
      <c r="M76" s="314" t="s">
        <v>93</v>
      </c>
    </row>
    <row r="77" spans="1:15" ht="15" x14ac:dyDescent="0.25">
      <c r="A77" s="617"/>
      <c r="B77" s="390">
        <v>43566</v>
      </c>
      <c r="C77" s="312"/>
      <c r="D77" s="312">
        <v>192</v>
      </c>
      <c r="E77" s="312">
        <v>65</v>
      </c>
      <c r="F77" s="312"/>
      <c r="G77" s="312"/>
      <c r="H77" s="448">
        <f t="shared" si="10"/>
        <v>257</v>
      </c>
      <c r="I77" s="312">
        <v>21</v>
      </c>
      <c r="J77" s="440"/>
      <c r="K77" s="312">
        <v>12</v>
      </c>
      <c r="L77" s="423">
        <v>12</v>
      </c>
    </row>
    <row r="78" spans="1:15" ht="15.75" thickBot="1" x14ac:dyDescent="0.3">
      <c r="A78" s="617"/>
      <c r="B78" s="392">
        <v>43567</v>
      </c>
      <c r="C78" s="316"/>
      <c r="D78" s="316">
        <v>186</v>
      </c>
      <c r="E78" s="316">
        <v>92</v>
      </c>
      <c r="F78" s="316"/>
      <c r="G78" s="316"/>
      <c r="H78" s="449">
        <f t="shared" si="10"/>
        <v>278</v>
      </c>
      <c r="I78" s="316">
        <v>28</v>
      </c>
      <c r="J78" s="441"/>
      <c r="K78" s="316">
        <v>6</v>
      </c>
      <c r="L78" s="425">
        <v>6</v>
      </c>
    </row>
    <row r="79" spans="1:15" ht="15.75" thickTop="1" x14ac:dyDescent="0.25">
      <c r="A79" s="617"/>
      <c r="B79" s="389">
        <v>43570</v>
      </c>
      <c r="C79" s="344"/>
      <c r="D79" s="344">
        <v>251</v>
      </c>
      <c r="E79" s="344">
        <v>105</v>
      </c>
      <c r="F79" s="344"/>
      <c r="G79" s="344"/>
      <c r="H79" s="450">
        <f t="shared" si="10"/>
        <v>356</v>
      </c>
      <c r="I79" s="344">
        <v>32</v>
      </c>
      <c r="J79" s="442"/>
      <c r="K79" s="344">
        <v>2</v>
      </c>
      <c r="L79" s="426">
        <v>2</v>
      </c>
    </row>
    <row r="80" spans="1:15" ht="15" x14ac:dyDescent="0.25">
      <c r="A80" s="617"/>
      <c r="B80" s="390">
        <v>43571</v>
      </c>
      <c r="C80" s="312"/>
      <c r="D80" s="312">
        <v>165</v>
      </c>
      <c r="E80" s="312">
        <v>81</v>
      </c>
      <c r="F80" s="312"/>
      <c r="G80" s="312"/>
      <c r="H80" s="448">
        <f>SUM(D80+E80)</f>
        <v>246</v>
      </c>
      <c r="I80" s="312">
        <v>25</v>
      </c>
      <c r="J80" s="440"/>
      <c r="K80" s="312">
        <v>4</v>
      </c>
      <c r="L80" s="423">
        <v>4</v>
      </c>
    </row>
    <row r="81" spans="1:15" ht="15" x14ac:dyDescent="0.25">
      <c r="A81" s="617"/>
      <c r="B81" s="390">
        <v>43572</v>
      </c>
      <c r="C81" s="312"/>
      <c r="D81" s="312">
        <v>187</v>
      </c>
      <c r="E81" s="312">
        <v>68</v>
      </c>
      <c r="F81" s="312"/>
      <c r="G81" s="312"/>
      <c r="H81" s="448">
        <f t="shared" ref="H81:H82" si="11">SUM(D81+E81)</f>
        <v>255</v>
      </c>
      <c r="I81" s="312">
        <v>26</v>
      </c>
      <c r="J81" s="440"/>
      <c r="K81" s="312">
        <v>5</v>
      </c>
      <c r="L81" s="423">
        <v>5</v>
      </c>
      <c r="M81" s="314" t="s">
        <v>78</v>
      </c>
    </row>
    <row r="82" spans="1:15" ht="15" x14ac:dyDescent="0.25">
      <c r="A82" s="617"/>
      <c r="B82" s="390">
        <v>43573</v>
      </c>
      <c r="C82" s="312"/>
      <c r="D82" s="312">
        <v>174</v>
      </c>
      <c r="E82" s="312">
        <v>66</v>
      </c>
      <c r="F82" s="312"/>
      <c r="G82" s="312"/>
      <c r="H82" s="448">
        <f t="shared" si="11"/>
        <v>240</v>
      </c>
      <c r="I82" s="312">
        <v>27</v>
      </c>
      <c r="J82" s="440"/>
      <c r="K82" s="312">
        <v>3</v>
      </c>
      <c r="L82" s="423">
        <v>3</v>
      </c>
    </row>
    <row r="83" spans="1:15" ht="15.75" thickBot="1" x14ac:dyDescent="0.3">
      <c r="A83" s="617"/>
      <c r="B83" s="463">
        <v>43574</v>
      </c>
      <c r="C83" s="464"/>
      <c r="D83" s="464"/>
      <c r="E83" s="464"/>
      <c r="F83" s="464"/>
      <c r="G83" s="464"/>
      <c r="H83" s="465"/>
      <c r="I83" s="464"/>
      <c r="J83" s="466"/>
      <c r="K83" s="464"/>
      <c r="L83" s="469"/>
    </row>
    <row r="84" spans="1:15" ht="15.75" thickTop="1" x14ac:dyDescent="0.25">
      <c r="A84" s="617"/>
      <c r="B84" s="546">
        <v>43577</v>
      </c>
      <c r="C84" s="474"/>
      <c r="D84" s="474"/>
      <c r="E84" s="474"/>
      <c r="F84" s="474"/>
      <c r="G84" s="474"/>
      <c r="H84" s="475"/>
      <c r="I84" s="474"/>
      <c r="J84" s="476"/>
      <c r="K84" s="474"/>
      <c r="L84" s="477"/>
    </row>
    <row r="85" spans="1:15" ht="15" x14ac:dyDescent="0.25">
      <c r="A85" s="617"/>
      <c r="B85" s="390">
        <v>43578</v>
      </c>
      <c r="C85" s="312"/>
      <c r="D85" s="312">
        <v>151</v>
      </c>
      <c r="E85" s="312">
        <v>88</v>
      </c>
      <c r="F85" s="312"/>
      <c r="G85" s="312"/>
      <c r="H85" s="448">
        <f t="shared" ref="H85:H90" si="12">SUM(D85+E85)</f>
        <v>239</v>
      </c>
      <c r="I85" s="312">
        <v>22</v>
      </c>
      <c r="J85" s="440"/>
      <c r="K85" s="312">
        <v>0</v>
      </c>
      <c r="L85" s="423">
        <v>0</v>
      </c>
    </row>
    <row r="86" spans="1:15" ht="15" x14ac:dyDescent="0.25">
      <c r="A86" s="617"/>
      <c r="B86" s="390">
        <v>43579</v>
      </c>
      <c r="C86" s="312"/>
      <c r="D86" s="312">
        <v>197</v>
      </c>
      <c r="E86" s="312">
        <v>60</v>
      </c>
      <c r="F86" s="312"/>
      <c r="G86" s="312"/>
      <c r="H86" s="448">
        <f t="shared" si="12"/>
        <v>257</v>
      </c>
      <c r="I86" s="312">
        <v>23</v>
      </c>
      <c r="J86" s="440"/>
      <c r="K86" s="312">
        <v>9</v>
      </c>
      <c r="L86" s="423">
        <v>9</v>
      </c>
      <c r="M86" s="314" t="s">
        <v>84</v>
      </c>
    </row>
    <row r="87" spans="1:15" ht="15" x14ac:dyDescent="0.25">
      <c r="A87" s="617"/>
      <c r="B87" s="390">
        <v>43580</v>
      </c>
      <c r="C87" s="312"/>
      <c r="D87" s="312">
        <v>215</v>
      </c>
      <c r="E87" s="312">
        <v>69</v>
      </c>
      <c r="F87" s="312"/>
      <c r="G87" s="312"/>
      <c r="H87" s="448">
        <f t="shared" si="12"/>
        <v>284</v>
      </c>
      <c r="I87" s="312">
        <v>26</v>
      </c>
      <c r="J87" s="440"/>
      <c r="K87" s="312">
        <v>10</v>
      </c>
      <c r="L87" s="423">
        <v>10</v>
      </c>
    </row>
    <row r="88" spans="1:15" ht="15.75" thickBot="1" x14ac:dyDescent="0.3">
      <c r="A88" s="617"/>
      <c r="B88" s="392">
        <v>43581</v>
      </c>
      <c r="C88" s="316"/>
      <c r="D88" s="316">
        <v>153</v>
      </c>
      <c r="E88" s="316">
        <v>63</v>
      </c>
      <c r="F88" s="316"/>
      <c r="G88" s="316"/>
      <c r="H88" s="449">
        <f t="shared" si="12"/>
        <v>216</v>
      </c>
      <c r="I88" s="316">
        <v>22</v>
      </c>
      <c r="J88" s="441"/>
      <c r="K88" s="316">
        <v>0</v>
      </c>
      <c r="L88" s="425">
        <v>0</v>
      </c>
    </row>
    <row r="89" spans="1:15" ht="15.75" thickTop="1" x14ac:dyDescent="0.25">
      <c r="A89" s="617"/>
      <c r="B89" s="404">
        <v>43584</v>
      </c>
      <c r="C89" s="532"/>
      <c r="D89" s="532">
        <v>221</v>
      </c>
      <c r="E89" s="532">
        <v>75</v>
      </c>
      <c r="F89" s="532"/>
      <c r="G89" s="532"/>
      <c r="H89" s="457">
        <f t="shared" si="12"/>
        <v>296</v>
      </c>
      <c r="I89" s="532">
        <v>27</v>
      </c>
      <c r="J89" s="533"/>
      <c r="K89" s="532">
        <v>12</v>
      </c>
      <c r="L89" s="550">
        <v>12</v>
      </c>
    </row>
    <row r="90" spans="1:15" ht="15.75" thickBot="1" x14ac:dyDescent="0.3">
      <c r="A90" s="633"/>
      <c r="B90" s="397">
        <v>43585</v>
      </c>
      <c r="C90" s="334"/>
      <c r="D90" s="334">
        <v>225</v>
      </c>
      <c r="E90" s="334">
        <v>64</v>
      </c>
      <c r="F90" s="334"/>
      <c r="G90" s="334"/>
      <c r="H90" s="451">
        <f t="shared" si="12"/>
        <v>289</v>
      </c>
      <c r="I90" s="334">
        <v>29</v>
      </c>
      <c r="J90" s="443"/>
      <c r="K90" s="334">
        <v>3</v>
      </c>
      <c r="L90" s="432">
        <v>3</v>
      </c>
      <c r="O90" s="561" t="s">
        <v>138</v>
      </c>
    </row>
    <row r="91" spans="1:15" ht="15" x14ac:dyDescent="0.25">
      <c r="A91" s="632" t="s">
        <v>50</v>
      </c>
      <c r="B91" s="406"/>
      <c r="C91" s="407"/>
      <c r="D91" s="407"/>
      <c r="E91" s="407"/>
      <c r="F91" s="407"/>
      <c r="G91" s="407"/>
      <c r="H91" s="408"/>
      <c r="I91" s="407"/>
      <c r="J91" s="470"/>
      <c r="K91" s="407"/>
      <c r="L91" s="438"/>
    </row>
    <row r="92" spans="1:15" ht="15" x14ac:dyDescent="0.25">
      <c r="A92" s="617"/>
      <c r="B92" s="530">
        <v>43586</v>
      </c>
      <c r="C92" s="479"/>
      <c r="D92" s="479"/>
      <c r="E92" s="479"/>
      <c r="F92" s="479"/>
      <c r="G92" s="479"/>
      <c r="H92" s="480"/>
      <c r="I92" s="479"/>
      <c r="J92" s="481"/>
      <c r="K92" s="479"/>
      <c r="L92" s="482"/>
    </row>
    <row r="93" spans="1:15" ht="15" x14ac:dyDescent="0.25">
      <c r="A93" s="617"/>
      <c r="B93" s="391">
        <v>43587</v>
      </c>
      <c r="C93" s="313"/>
      <c r="D93" s="313">
        <v>153</v>
      </c>
      <c r="E93" s="313">
        <v>71</v>
      </c>
      <c r="F93" s="313"/>
      <c r="G93" s="313"/>
      <c r="H93" s="453">
        <f t="shared" ref="H93:H96" si="13">SUM(D93+E93)</f>
        <v>224</v>
      </c>
      <c r="I93" s="313">
        <v>22</v>
      </c>
      <c r="J93" s="462"/>
      <c r="K93" s="313">
        <v>6</v>
      </c>
      <c r="L93" s="422">
        <v>6</v>
      </c>
    </row>
    <row r="94" spans="1:15" ht="15.75" thickBot="1" x14ac:dyDescent="0.3">
      <c r="A94" s="617"/>
      <c r="B94" s="392">
        <v>43588</v>
      </c>
      <c r="C94" s="316"/>
      <c r="D94" s="316">
        <v>162</v>
      </c>
      <c r="E94" s="316">
        <v>59</v>
      </c>
      <c r="F94" s="316"/>
      <c r="G94" s="316"/>
      <c r="H94" s="449">
        <f t="shared" si="13"/>
        <v>221</v>
      </c>
      <c r="I94" s="316">
        <v>22</v>
      </c>
      <c r="J94" s="441"/>
      <c r="K94" s="316">
        <v>2</v>
      </c>
      <c r="L94" s="425">
        <v>2</v>
      </c>
    </row>
    <row r="95" spans="1:15" ht="15.75" thickTop="1" x14ac:dyDescent="0.25">
      <c r="A95" s="617"/>
      <c r="B95" s="389">
        <v>43591</v>
      </c>
      <c r="C95" s="344"/>
      <c r="D95" s="344">
        <v>209</v>
      </c>
      <c r="E95" s="344">
        <v>105</v>
      </c>
      <c r="F95" s="344"/>
      <c r="G95" s="344"/>
      <c r="H95" s="450">
        <f t="shared" si="13"/>
        <v>314</v>
      </c>
      <c r="I95" s="344">
        <v>31</v>
      </c>
      <c r="J95" s="442"/>
      <c r="K95" s="344">
        <v>7</v>
      </c>
      <c r="L95" s="426">
        <v>7</v>
      </c>
    </row>
    <row r="96" spans="1:15" ht="15" x14ac:dyDescent="0.25">
      <c r="A96" s="617"/>
      <c r="B96" s="390">
        <v>43592</v>
      </c>
      <c r="C96" s="312"/>
      <c r="D96" s="312">
        <v>167</v>
      </c>
      <c r="E96" s="312">
        <v>63</v>
      </c>
      <c r="F96" s="312"/>
      <c r="G96" s="312"/>
      <c r="H96" s="448">
        <f t="shared" si="13"/>
        <v>230</v>
      </c>
      <c r="I96" s="312">
        <v>23</v>
      </c>
      <c r="J96" s="440"/>
      <c r="K96" s="312">
        <v>7</v>
      </c>
      <c r="L96" s="423">
        <v>7</v>
      </c>
    </row>
    <row r="97" spans="1:13" ht="15" x14ac:dyDescent="0.25">
      <c r="A97" s="617"/>
      <c r="B97" s="530">
        <v>43593</v>
      </c>
      <c r="C97" s="479"/>
      <c r="D97" s="479"/>
      <c r="E97" s="479"/>
      <c r="F97" s="479"/>
      <c r="G97" s="479"/>
      <c r="H97" s="480"/>
      <c r="I97" s="479"/>
      <c r="J97" s="481"/>
      <c r="K97" s="479"/>
      <c r="L97" s="482"/>
    </row>
    <row r="98" spans="1:13" ht="15" x14ac:dyDescent="0.25">
      <c r="A98" s="617"/>
      <c r="B98" s="390">
        <v>43594</v>
      </c>
      <c r="C98" s="312"/>
      <c r="D98" s="312">
        <v>230</v>
      </c>
      <c r="E98" s="312">
        <v>77</v>
      </c>
      <c r="F98" s="312"/>
      <c r="G98" s="312"/>
      <c r="H98" s="448">
        <f t="shared" ref="H98:H102" si="14">SUM(D98+E98)</f>
        <v>307</v>
      </c>
      <c r="I98" s="312">
        <v>31</v>
      </c>
      <c r="J98" s="440"/>
      <c r="K98" s="312">
        <v>6</v>
      </c>
      <c r="L98" s="423">
        <v>6</v>
      </c>
    </row>
    <row r="99" spans="1:13" ht="15.75" thickBot="1" x14ac:dyDescent="0.3">
      <c r="A99" s="617"/>
      <c r="B99" s="392">
        <v>43595</v>
      </c>
      <c r="C99" s="316"/>
      <c r="D99" s="316">
        <v>194</v>
      </c>
      <c r="E99" s="316">
        <v>54</v>
      </c>
      <c r="F99" s="316"/>
      <c r="G99" s="316"/>
      <c r="H99" s="449">
        <f t="shared" si="14"/>
        <v>248</v>
      </c>
      <c r="I99" s="316">
        <v>25</v>
      </c>
      <c r="J99" s="441"/>
      <c r="K99" s="316">
        <v>3</v>
      </c>
      <c r="L99" s="425">
        <v>3</v>
      </c>
    </row>
    <row r="100" spans="1:13" ht="15.75" thickTop="1" x14ac:dyDescent="0.25">
      <c r="A100" s="617"/>
      <c r="B100" s="389">
        <v>43598</v>
      </c>
      <c r="C100" s="344"/>
      <c r="D100" s="344">
        <v>315</v>
      </c>
      <c r="E100" s="344">
        <v>87</v>
      </c>
      <c r="F100" s="344"/>
      <c r="G100" s="344"/>
      <c r="H100" s="450">
        <f t="shared" si="14"/>
        <v>402</v>
      </c>
      <c r="I100" s="344">
        <v>30</v>
      </c>
      <c r="J100" s="442"/>
      <c r="K100" s="344">
        <v>9</v>
      </c>
      <c r="L100" s="426">
        <v>9</v>
      </c>
    </row>
    <row r="101" spans="1:13" ht="15" x14ac:dyDescent="0.25">
      <c r="A101" s="617"/>
      <c r="B101" s="390">
        <v>43599</v>
      </c>
      <c r="C101" s="312"/>
      <c r="D101" s="312">
        <v>225</v>
      </c>
      <c r="E101" s="312">
        <v>55</v>
      </c>
      <c r="F101" s="312"/>
      <c r="G101" s="312"/>
      <c r="H101" s="448">
        <f t="shared" si="14"/>
        <v>280</v>
      </c>
      <c r="I101" s="312">
        <v>28</v>
      </c>
      <c r="J101" s="440"/>
      <c r="K101" s="312">
        <v>11</v>
      </c>
      <c r="L101" s="423">
        <v>11</v>
      </c>
    </row>
    <row r="102" spans="1:13" ht="15" x14ac:dyDescent="0.25">
      <c r="A102" s="617"/>
      <c r="B102" s="390">
        <v>43600</v>
      </c>
      <c r="C102" s="312"/>
      <c r="D102" s="312">
        <v>248</v>
      </c>
      <c r="E102" s="312">
        <v>71</v>
      </c>
      <c r="F102" s="312"/>
      <c r="G102" s="312"/>
      <c r="H102" s="448">
        <f t="shared" si="14"/>
        <v>319</v>
      </c>
      <c r="I102" s="312">
        <v>29</v>
      </c>
      <c r="J102" s="440"/>
      <c r="K102" s="312">
        <v>8</v>
      </c>
      <c r="L102" s="423">
        <v>8</v>
      </c>
      <c r="M102" s="314" t="s">
        <v>93</v>
      </c>
    </row>
    <row r="103" spans="1:13" ht="15" x14ac:dyDescent="0.25">
      <c r="A103" s="617"/>
      <c r="B103" s="390">
        <v>43601</v>
      </c>
      <c r="C103" s="312"/>
      <c r="D103" s="312">
        <v>206</v>
      </c>
      <c r="E103" s="312">
        <v>51</v>
      </c>
      <c r="F103" s="312"/>
      <c r="G103" s="312"/>
      <c r="H103" s="448">
        <f>SUM(D103+E103)</f>
        <v>257</v>
      </c>
      <c r="I103" s="312">
        <v>26</v>
      </c>
      <c r="J103" s="440"/>
      <c r="K103" s="312">
        <v>5</v>
      </c>
      <c r="L103" s="423">
        <v>5</v>
      </c>
    </row>
    <row r="104" spans="1:13" ht="15.75" thickBot="1" x14ac:dyDescent="0.3">
      <c r="A104" s="617"/>
      <c r="B104" s="392">
        <v>43602</v>
      </c>
      <c r="C104" s="316"/>
      <c r="D104" s="316">
        <v>182</v>
      </c>
      <c r="E104" s="316">
        <v>62</v>
      </c>
      <c r="F104" s="316"/>
      <c r="G104" s="316"/>
      <c r="H104" s="449">
        <f t="shared" ref="H104:H113" si="15">SUM(D104+E104)</f>
        <v>244</v>
      </c>
      <c r="I104" s="316">
        <v>22</v>
      </c>
      <c r="J104" s="441"/>
      <c r="K104" s="316">
        <v>1</v>
      </c>
      <c r="L104" s="425">
        <v>1</v>
      </c>
    </row>
    <row r="105" spans="1:13" ht="15.75" thickTop="1" x14ac:dyDescent="0.25">
      <c r="A105" s="617"/>
      <c r="B105" s="389">
        <v>43605</v>
      </c>
      <c r="C105" s="344"/>
      <c r="D105" s="344">
        <v>234</v>
      </c>
      <c r="E105" s="344">
        <v>130</v>
      </c>
      <c r="F105" s="344"/>
      <c r="G105" s="344"/>
      <c r="H105" s="450">
        <f t="shared" si="15"/>
        <v>364</v>
      </c>
      <c r="I105" s="344">
        <v>30</v>
      </c>
      <c r="J105" s="442"/>
      <c r="K105" s="344">
        <v>12</v>
      </c>
      <c r="L105" s="426">
        <v>12</v>
      </c>
    </row>
    <row r="106" spans="1:13" ht="15" x14ac:dyDescent="0.25">
      <c r="A106" s="617"/>
      <c r="B106" s="390">
        <v>43606</v>
      </c>
      <c r="C106" s="312"/>
      <c r="D106" s="312">
        <v>314</v>
      </c>
      <c r="E106" s="312">
        <v>160</v>
      </c>
      <c r="F106" s="312"/>
      <c r="G106" s="312"/>
      <c r="H106" s="448">
        <f t="shared" si="15"/>
        <v>474</v>
      </c>
      <c r="I106" s="312">
        <v>43</v>
      </c>
      <c r="J106" s="440"/>
      <c r="K106" s="312">
        <v>14</v>
      </c>
      <c r="L106" s="423">
        <v>14</v>
      </c>
    </row>
    <row r="107" spans="1:13" ht="15" x14ac:dyDescent="0.25">
      <c r="A107" s="617"/>
      <c r="B107" s="390">
        <v>43607</v>
      </c>
      <c r="C107" s="312"/>
      <c r="D107" s="312">
        <v>319</v>
      </c>
      <c r="E107" s="312">
        <v>181</v>
      </c>
      <c r="F107" s="312"/>
      <c r="G107" s="312"/>
      <c r="H107" s="448">
        <f t="shared" si="15"/>
        <v>500</v>
      </c>
      <c r="I107" s="312">
        <v>38</v>
      </c>
      <c r="J107" s="440"/>
      <c r="K107" s="312">
        <v>10</v>
      </c>
      <c r="L107" s="423">
        <v>10</v>
      </c>
      <c r="M107" s="314" t="s">
        <v>96</v>
      </c>
    </row>
    <row r="108" spans="1:13" ht="15" x14ac:dyDescent="0.25">
      <c r="A108" s="617"/>
      <c r="B108" s="390">
        <v>43608</v>
      </c>
      <c r="C108" s="312"/>
      <c r="D108" s="312">
        <v>200</v>
      </c>
      <c r="E108" s="312">
        <v>162</v>
      </c>
      <c r="F108" s="312"/>
      <c r="G108" s="312"/>
      <c r="H108" s="448">
        <f t="shared" si="15"/>
        <v>362</v>
      </c>
      <c r="I108" s="312">
        <v>28</v>
      </c>
      <c r="J108" s="440"/>
      <c r="K108" s="312">
        <v>5</v>
      </c>
      <c r="L108" s="423">
        <v>5</v>
      </c>
    </row>
    <row r="109" spans="1:13" ht="15.75" thickBot="1" x14ac:dyDescent="0.3">
      <c r="A109" s="617"/>
      <c r="B109" s="392">
        <v>43609</v>
      </c>
      <c r="C109" s="316"/>
      <c r="D109" s="316">
        <v>159</v>
      </c>
      <c r="E109" s="316">
        <v>117</v>
      </c>
      <c r="F109" s="316"/>
      <c r="G109" s="316"/>
      <c r="H109" s="449">
        <f t="shared" si="15"/>
        <v>276</v>
      </c>
      <c r="I109" s="316">
        <v>25</v>
      </c>
      <c r="J109" s="441"/>
      <c r="K109" s="316">
        <v>2</v>
      </c>
      <c r="L109" s="425">
        <v>2</v>
      </c>
    </row>
    <row r="110" spans="1:13" ht="15.75" thickTop="1" x14ac:dyDescent="0.25">
      <c r="A110" s="617"/>
      <c r="B110" s="391">
        <v>43612</v>
      </c>
      <c r="C110" s="313"/>
      <c r="D110" s="313">
        <v>182</v>
      </c>
      <c r="E110" s="313">
        <v>82</v>
      </c>
      <c r="F110" s="313"/>
      <c r="G110" s="313"/>
      <c r="H110" s="453">
        <f t="shared" si="15"/>
        <v>264</v>
      </c>
      <c r="I110" s="313">
        <v>29</v>
      </c>
      <c r="J110" s="462"/>
      <c r="K110" s="313">
        <v>2</v>
      </c>
      <c r="L110" s="422">
        <v>2</v>
      </c>
    </row>
    <row r="111" spans="1:13" ht="15" x14ac:dyDescent="0.25">
      <c r="A111" s="617"/>
      <c r="B111" s="390">
        <v>43613</v>
      </c>
      <c r="C111" s="312"/>
      <c r="D111" s="312">
        <v>183</v>
      </c>
      <c r="E111" s="312">
        <v>95</v>
      </c>
      <c r="F111" s="312"/>
      <c r="G111" s="312"/>
      <c r="H111" s="448">
        <f t="shared" si="15"/>
        <v>278</v>
      </c>
      <c r="I111" s="312">
        <v>28</v>
      </c>
      <c r="J111" s="440"/>
      <c r="K111" s="312">
        <v>1</v>
      </c>
      <c r="L111" s="423">
        <v>1</v>
      </c>
    </row>
    <row r="112" spans="1:13" ht="15" x14ac:dyDescent="0.25">
      <c r="A112" s="617"/>
      <c r="B112" s="390">
        <v>43614</v>
      </c>
      <c r="C112" s="312"/>
      <c r="D112" s="312">
        <v>208</v>
      </c>
      <c r="E112" s="312">
        <v>88</v>
      </c>
      <c r="F112" s="312"/>
      <c r="G112" s="312"/>
      <c r="H112" s="448">
        <f t="shared" si="15"/>
        <v>296</v>
      </c>
      <c r="I112" s="312">
        <v>25</v>
      </c>
      <c r="J112" s="440"/>
      <c r="K112" s="312">
        <v>1</v>
      </c>
      <c r="L112" s="423">
        <v>1</v>
      </c>
      <c r="M112" s="314" t="s">
        <v>71</v>
      </c>
    </row>
    <row r="113" spans="1:15" ht="15" x14ac:dyDescent="0.25">
      <c r="A113" s="617"/>
      <c r="B113" s="390">
        <v>43615</v>
      </c>
      <c r="C113" s="312"/>
      <c r="D113" s="312">
        <v>207</v>
      </c>
      <c r="E113" s="312">
        <v>80</v>
      </c>
      <c r="F113" s="312"/>
      <c r="G113" s="312"/>
      <c r="H113" s="448">
        <f t="shared" si="15"/>
        <v>287</v>
      </c>
      <c r="I113" s="312">
        <v>36</v>
      </c>
      <c r="J113" s="440"/>
      <c r="K113" s="312">
        <v>10</v>
      </c>
      <c r="L113" s="423">
        <v>10</v>
      </c>
    </row>
    <row r="114" spans="1:15" ht="15.75" thickBot="1" x14ac:dyDescent="0.3">
      <c r="A114" s="633"/>
      <c r="B114" s="397">
        <v>43616</v>
      </c>
      <c r="C114" s="334"/>
      <c r="D114" s="334">
        <v>182</v>
      </c>
      <c r="E114" s="334">
        <v>104</v>
      </c>
      <c r="F114" s="334"/>
      <c r="G114" s="334"/>
      <c r="H114" s="451">
        <f>SUM(D114+E114)</f>
        <v>286</v>
      </c>
      <c r="I114" s="334">
        <v>32</v>
      </c>
      <c r="J114" s="443"/>
      <c r="K114" s="334">
        <v>2</v>
      </c>
      <c r="L114" s="432">
        <v>2</v>
      </c>
      <c r="O114" s="561" t="s">
        <v>139</v>
      </c>
    </row>
    <row r="115" spans="1:15" ht="16.5" customHeight="1" x14ac:dyDescent="0.25">
      <c r="A115" s="632" t="s">
        <v>51</v>
      </c>
      <c r="B115" s="406"/>
      <c r="C115" s="407"/>
      <c r="D115" s="407"/>
      <c r="E115" s="407"/>
      <c r="F115" s="407"/>
      <c r="G115" s="407"/>
      <c r="H115" s="408"/>
      <c r="I115" s="407"/>
      <c r="J115" s="470"/>
      <c r="K115" s="407"/>
      <c r="L115" s="438"/>
    </row>
    <row r="116" spans="1:15" ht="15" x14ac:dyDescent="0.25">
      <c r="A116" s="617"/>
      <c r="B116" s="390">
        <v>43619</v>
      </c>
      <c r="C116" s="312"/>
      <c r="D116" s="312">
        <v>206</v>
      </c>
      <c r="E116" s="312">
        <v>108</v>
      </c>
      <c r="F116" s="312"/>
      <c r="G116" s="312"/>
      <c r="H116" s="448">
        <f t="shared" ref="H116:H120" si="16">SUM(D116+E116)</f>
        <v>314</v>
      </c>
      <c r="I116" s="312">
        <v>29</v>
      </c>
      <c r="J116" s="440"/>
      <c r="K116" s="312">
        <v>2</v>
      </c>
      <c r="L116" s="423">
        <v>2</v>
      </c>
    </row>
    <row r="117" spans="1:15" ht="15" x14ac:dyDescent="0.25">
      <c r="A117" s="617"/>
      <c r="B117" s="390">
        <v>43620</v>
      </c>
      <c r="C117" s="312"/>
      <c r="D117" s="312">
        <v>170</v>
      </c>
      <c r="E117" s="312">
        <v>84</v>
      </c>
      <c r="F117" s="312"/>
      <c r="G117" s="312"/>
      <c r="H117" s="448">
        <f t="shared" si="16"/>
        <v>254</v>
      </c>
      <c r="I117" s="312">
        <v>20</v>
      </c>
      <c r="J117" s="440"/>
      <c r="K117" s="312">
        <v>1</v>
      </c>
      <c r="L117" s="423">
        <v>1</v>
      </c>
    </row>
    <row r="118" spans="1:15" ht="15" x14ac:dyDescent="0.25">
      <c r="A118" s="617"/>
      <c r="B118" s="390">
        <v>43621</v>
      </c>
      <c r="C118" s="312"/>
      <c r="D118" s="312">
        <v>200</v>
      </c>
      <c r="E118" s="312">
        <v>91</v>
      </c>
      <c r="F118" s="312"/>
      <c r="G118" s="312"/>
      <c r="H118" s="448">
        <f t="shared" si="16"/>
        <v>291</v>
      </c>
      <c r="I118" s="312">
        <v>22</v>
      </c>
      <c r="J118" s="440"/>
      <c r="K118" s="312">
        <v>5</v>
      </c>
      <c r="L118" s="423">
        <v>5</v>
      </c>
      <c r="M118" s="314" t="s">
        <v>86</v>
      </c>
    </row>
    <row r="119" spans="1:15" ht="15" x14ac:dyDescent="0.25">
      <c r="A119" s="617"/>
      <c r="B119" s="390">
        <v>43622</v>
      </c>
      <c r="C119" s="312"/>
      <c r="D119" s="312">
        <v>194</v>
      </c>
      <c r="E119" s="312">
        <v>74</v>
      </c>
      <c r="F119" s="312"/>
      <c r="G119" s="312"/>
      <c r="H119" s="448">
        <f t="shared" si="16"/>
        <v>268</v>
      </c>
      <c r="I119" s="312">
        <v>22</v>
      </c>
      <c r="J119" s="440"/>
      <c r="K119" s="312">
        <v>3</v>
      </c>
      <c r="L119" s="423">
        <v>3</v>
      </c>
    </row>
    <row r="120" spans="1:15" ht="15.75" thickBot="1" x14ac:dyDescent="0.3">
      <c r="A120" s="617"/>
      <c r="B120" s="392">
        <v>43684</v>
      </c>
      <c r="C120" s="316"/>
      <c r="D120" s="316">
        <v>157</v>
      </c>
      <c r="E120" s="316">
        <v>59</v>
      </c>
      <c r="F120" s="316"/>
      <c r="G120" s="316"/>
      <c r="H120" s="449">
        <f t="shared" si="16"/>
        <v>216</v>
      </c>
      <c r="I120" s="316">
        <v>17</v>
      </c>
      <c r="J120" s="441"/>
      <c r="K120" s="316">
        <v>4</v>
      </c>
      <c r="L120" s="425">
        <v>4</v>
      </c>
    </row>
    <row r="121" spans="1:15" ht="15.75" thickTop="1" x14ac:dyDescent="0.25">
      <c r="A121" s="617"/>
      <c r="B121" s="389">
        <v>43626</v>
      </c>
      <c r="C121" s="344"/>
      <c r="D121" s="344">
        <v>197</v>
      </c>
      <c r="E121" s="344">
        <v>96</v>
      </c>
      <c r="F121" s="344"/>
      <c r="G121" s="344"/>
      <c r="H121" s="450">
        <f>SUM(D121+E121)</f>
        <v>293</v>
      </c>
      <c r="I121" s="344">
        <v>33</v>
      </c>
      <c r="J121" s="442"/>
      <c r="K121" s="344">
        <v>6</v>
      </c>
      <c r="L121" s="426">
        <v>6</v>
      </c>
    </row>
    <row r="122" spans="1:15" ht="15" x14ac:dyDescent="0.25">
      <c r="A122" s="617"/>
      <c r="B122" s="390">
        <v>43627</v>
      </c>
      <c r="C122" s="312"/>
      <c r="D122" s="312">
        <v>203</v>
      </c>
      <c r="E122" s="312">
        <v>62</v>
      </c>
      <c r="F122" s="312"/>
      <c r="G122" s="312"/>
      <c r="H122" s="448">
        <f>SUM(D122+E122)</f>
        <v>265</v>
      </c>
      <c r="I122" s="312">
        <v>24</v>
      </c>
      <c r="J122" s="440"/>
      <c r="K122" s="312">
        <v>1</v>
      </c>
      <c r="L122" s="423">
        <v>1</v>
      </c>
    </row>
    <row r="123" spans="1:15" ht="15" x14ac:dyDescent="0.25">
      <c r="A123" s="617"/>
      <c r="B123" s="390">
        <v>43628</v>
      </c>
      <c r="C123" s="312"/>
      <c r="D123" s="312">
        <v>202</v>
      </c>
      <c r="E123" s="312">
        <v>50</v>
      </c>
      <c r="F123" s="312"/>
      <c r="G123" s="312"/>
      <c r="H123" s="448">
        <f t="shared" ref="H123:H127" si="17">SUM(D123+E123)</f>
        <v>252</v>
      </c>
      <c r="I123" s="312">
        <v>25</v>
      </c>
      <c r="J123" s="440"/>
      <c r="K123" s="312">
        <v>4</v>
      </c>
      <c r="L123" s="423">
        <v>4</v>
      </c>
      <c r="M123" s="314" t="s">
        <v>84</v>
      </c>
    </row>
    <row r="124" spans="1:15" ht="15" x14ac:dyDescent="0.25">
      <c r="A124" s="617"/>
      <c r="B124" s="390">
        <v>43629</v>
      </c>
      <c r="C124" s="312"/>
      <c r="D124" s="312">
        <v>158</v>
      </c>
      <c r="E124" s="312">
        <v>96</v>
      </c>
      <c r="F124" s="312"/>
      <c r="G124" s="312"/>
      <c r="H124" s="448">
        <f t="shared" si="17"/>
        <v>254</v>
      </c>
      <c r="I124" s="312">
        <v>23</v>
      </c>
      <c r="J124" s="440"/>
      <c r="K124" s="312">
        <v>2</v>
      </c>
      <c r="L124" s="423">
        <v>2</v>
      </c>
    </row>
    <row r="125" spans="1:15" ht="15.75" thickBot="1" x14ac:dyDescent="0.3">
      <c r="A125" s="617"/>
      <c r="B125" s="392">
        <v>43630</v>
      </c>
      <c r="C125" s="316"/>
      <c r="D125" s="316">
        <v>152</v>
      </c>
      <c r="E125" s="316">
        <v>62</v>
      </c>
      <c r="F125" s="316"/>
      <c r="G125" s="316"/>
      <c r="H125" s="449">
        <f t="shared" si="17"/>
        <v>214</v>
      </c>
      <c r="I125" s="316">
        <v>21</v>
      </c>
      <c r="J125" s="441"/>
      <c r="K125" s="316">
        <v>1</v>
      </c>
      <c r="L125" s="425">
        <v>1</v>
      </c>
    </row>
    <row r="126" spans="1:15" ht="15.75" thickTop="1" x14ac:dyDescent="0.25">
      <c r="A126" s="617"/>
      <c r="B126" s="389">
        <v>43633</v>
      </c>
      <c r="C126" s="344"/>
      <c r="D126" s="344">
        <v>134</v>
      </c>
      <c r="E126" s="344">
        <v>57</v>
      </c>
      <c r="F126" s="344"/>
      <c r="G126" s="344"/>
      <c r="H126" s="450">
        <f t="shared" si="17"/>
        <v>191</v>
      </c>
      <c r="I126" s="344">
        <v>17</v>
      </c>
      <c r="J126" s="442"/>
      <c r="K126" s="344">
        <v>2</v>
      </c>
      <c r="L126" s="426">
        <v>2</v>
      </c>
    </row>
    <row r="127" spans="1:15" ht="15" x14ac:dyDescent="0.25">
      <c r="A127" s="617"/>
      <c r="B127" s="390">
        <v>43634</v>
      </c>
      <c r="C127" s="312"/>
      <c r="D127" s="312">
        <v>187</v>
      </c>
      <c r="E127" s="312">
        <v>60</v>
      </c>
      <c r="F127" s="312"/>
      <c r="G127" s="312"/>
      <c r="H127" s="448">
        <f t="shared" si="17"/>
        <v>247</v>
      </c>
      <c r="I127" s="312">
        <v>22</v>
      </c>
      <c r="J127" s="440"/>
      <c r="K127" s="312">
        <v>6</v>
      </c>
      <c r="L127" s="423">
        <v>6</v>
      </c>
    </row>
    <row r="128" spans="1:15" ht="15" x14ac:dyDescent="0.25">
      <c r="A128" s="617"/>
      <c r="B128" s="390">
        <v>43635</v>
      </c>
      <c r="C128" s="312"/>
      <c r="D128" s="312">
        <v>192</v>
      </c>
      <c r="E128" s="312">
        <v>69</v>
      </c>
      <c r="F128" s="312"/>
      <c r="G128" s="312"/>
      <c r="H128" s="448">
        <f>SUM(D128+E128)</f>
        <v>261</v>
      </c>
      <c r="I128" s="312">
        <v>24</v>
      </c>
      <c r="J128" s="440"/>
      <c r="K128" s="312">
        <v>1</v>
      </c>
      <c r="L128" s="423">
        <v>1</v>
      </c>
      <c r="M128" s="314" t="s">
        <v>77</v>
      </c>
    </row>
    <row r="129" spans="1:15" ht="15" x14ac:dyDescent="0.25">
      <c r="A129" s="617"/>
      <c r="B129" s="390">
        <v>43636</v>
      </c>
      <c r="C129" s="312"/>
      <c r="D129" s="312">
        <v>173</v>
      </c>
      <c r="E129" s="312">
        <v>70</v>
      </c>
      <c r="F129" s="312"/>
      <c r="G129" s="312"/>
      <c r="H129" s="448">
        <f t="shared" ref="H129:H132" si="18">SUM(D129+E129)</f>
        <v>243</v>
      </c>
      <c r="I129" s="312">
        <v>22</v>
      </c>
      <c r="J129" s="440"/>
      <c r="K129" s="312">
        <v>3</v>
      </c>
      <c r="L129" s="423">
        <v>3</v>
      </c>
    </row>
    <row r="130" spans="1:15" ht="15.75" thickBot="1" x14ac:dyDescent="0.3">
      <c r="A130" s="617"/>
      <c r="B130" s="392">
        <v>43637</v>
      </c>
      <c r="C130" s="316"/>
      <c r="D130" s="316">
        <v>125</v>
      </c>
      <c r="E130" s="316">
        <v>54</v>
      </c>
      <c r="F130" s="316"/>
      <c r="G130" s="316"/>
      <c r="H130" s="449">
        <f t="shared" si="18"/>
        <v>179</v>
      </c>
      <c r="I130" s="316">
        <v>16</v>
      </c>
      <c r="J130" s="441"/>
      <c r="K130" s="316">
        <v>1</v>
      </c>
      <c r="L130" s="425">
        <v>1</v>
      </c>
    </row>
    <row r="131" spans="1:15" ht="15.75" thickTop="1" x14ac:dyDescent="0.25">
      <c r="A131" s="617"/>
      <c r="B131" s="391">
        <v>43640</v>
      </c>
      <c r="C131" s="313"/>
      <c r="D131" s="313">
        <v>169</v>
      </c>
      <c r="E131" s="313">
        <v>95</v>
      </c>
      <c r="F131" s="313"/>
      <c r="G131" s="313"/>
      <c r="H131" s="453">
        <f t="shared" si="18"/>
        <v>264</v>
      </c>
      <c r="I131" s="313">
        <v>24</v>
      </c>
      <c r="J131" s="462"/>
      <c r="K131" s="313">
        <v>1</v>
      </c>
      <c r="L131" s="422">
        <v>1</v>
      </c>
    </row>
    <row r="132" spans="1:15" ht="15" x14ac:dyDescent="0.25">
      <c r="A132" s="617"/>
      <c r="B132" s="390">
        <v>43641</v>
      </c>
      <c r="C132" s="312"/>
      <c r="D132" s="312">
        <v>185</v>
      </c>
      <c r="E132" s="312">
        <v>48</v>
      </c>
      <c r="F132" s="312"/>
      <c r="G132" s="312"/>
      <c r="H132" s="448">
        <f t="shared" si="18"/>
        <v>233</v>
      </c>
      <c r="I132" s="312">
        <v>21</v>
      </c>
      <c r="J132" s="440"/>
      <c r="K132" s="312">
        <v>1</v>
      </c>
      <c r="L132" s="423">
        <v>1</v>
      </c>
    </row>
    <row r="133" spans="1:15" ht="15" x14ac:dyDescent="0.25">
      <c r="A133" s="617"/>
      <c r="B133" s="390">
        <v>43642</v>
      </c>
      <c r="C133" s="312"/>
      <c r="D133" s="312">
        <v>198</v>
      </c>
      <c r="E133" s="312">
        <v>50</v>
      </c>
      <c r="F133" s="312"/>
      <c r="G133" s="312"/>
      <c r="H133" s="448">
        <f>SUM(D133+E133)</f>
        <v>248</v>
      </c>
      <c r="I133" s="312">
        <v>25</v>
      </c>
      <c r="J133" s="440"/>
      <c r="K133" s="312">
        <v>8</v>
      </c>
      <c r="L133" s="423">
        <v>8</v>
      </c>
      <c r="M133" s="314" t="s">
        <v>115</v>
      </c>
    </row>
    <row r="134" spans="1:15" ht="15" x14ac:dyDescent="0.25">
      <c r="A134" s="617"/>
      <c r="B134" s="390">
        <v>43643</v>
      </c>
      <c r="C134" s="312"/>
      <c r="D134" s="312">
        <v>140</v>
      </c>
      <c r="E134" s="312">
        <v>61</v>
      </c>
      <c r="F134" s="312"/>
      <c r="G134" s="312"/>
      <c r="H134" s="448">
        <f>SUM(D134+E134)</f>
        <v>201</v>
      </c>
      <c r="I134" s="312">
        <v>18</v>
      </c>
      <c r="J134" s="440"/>
      <c r="K134" s="312">
        <v>2</v>
      </c>
      <c r="L134" s="423">
        <v>2</v>
      </c>
    </row>
    <row r="135" spans="1:15" ht="15.75" thickBot="1" x14ac:dyDescent="0.3">
      <c r="A135" s="633"/>
      <c r="B135" s="397">
        <v>43644</v>
      </c>
      <c r="C135" s="334"/>
      <c r="D135" s="334">
        <v>193</v>
      </c>
      <c r="E135" s="334">
        <v>52</v>
      </c>
      <c r="F135" s="334"/>
      <c r="G135" s="334"/>
      <c r="H135" s="451">
        <f>SUM(D135+E135)</f>
        <v>245</v>
      </c>
      <c r="I135" s="334">
        <v>22</v>
      </c>
      <c r="J135" s="443"/>
      <c r="K135" s="334">
        <v>4</v>
      </c>
      <c r="L135" s="432">
        <v>4</v>
      </c>
      <c r="O135" s="561" t="s">
        <v>140</v>
      </c>
    </row>
    <row r="136" spans="1:15" ht="15" x14ac:dyDescent="0.25">
      <c r="A136" s="632" t="s">
        <v>52</v>
      </c>
      <c r="B136" s="406"/>
      <c r="C136" s="407"/>
      <c r="D136" s="407"/>
      <c r="E136" s="407"/>
      <c r="F136" s="407"/>
      <c r="G136" s="407"/>
      <c r="H136" s="408"/>
      <c r="I136" s="407"/>
      <c r="J136" s="470"/>
      <c r="K136" s="407"/>
      <c r="L136" s="438"/>
    </row>
    <row r="137" spans="1:15" ht="15" x14ac:dyDescent="0.25">
      <c r="A137" s="617"/>
      <c r="B137" s="390">
        <v>43647</v>
      </c>
      <c r="C137" s="312"/>
      <c r="D137" s="312">
        <v>240</v>
      </c>
      <c r="E137" s="312">
        <v>70</v>
      </c>
      <c r="F137" s="312"/>
      <c r="G137" s="312"/>
      <c r="H137" s="448">
        <f t="shared" ref="H137:H140" si="19">SUM(D137+E137)</f>
        <v>310</v>
      </c>
      <c r="I137" s="312">
        <v>28</v>
      </c>
      <c r="J137" s="440"/>
      <c r="K137" s="312">
        <v>16</v>
      </c>
      <c r="L137" s="423">
        <v>16</v>
      </c>
    </row>
    <row r="138" spans="1:15" ht="15" x14ac:dyDescent="0.25">
      <c r="A138" s="617"/>
      <c r="B138" s="390">
        <v>43648</v>
      </c>
      <c r="C138" s="312"/>
      <c r="D138" s="312">
        <v>200</v>
      </c>
      <c r="E138" s="312">
        <v>55</v>
      </c>
      <c r="F138" s="312"/>
      <c r="G138" s="312"/>
      <c r="H138" s="448">
        <f t="shared" si="19"/>
        <v>255</v>
      </c>
      <c r="I138" s="312">
        <v>23</v>
      </c>
      <c r="J138" s="440"/>
      <c r="K138" s="312">
        <v>3</v>
      </c>
      <c r="L138" s="423">
        <v>3</v>
      </c>
    </row>
    <row r="139" spans="1:15" ht="15" x14ac:dyDescent="0.25">
      <c r="A139" s="617"/>
      <c r="B139" s="390">
        <v>43649</v>
      </c>
      <c r="C139" s="312"/>
      <c r="D139" s="312">
        <v>168</v>
      </c>
      <c r="E139" s="312">
        <v>58</v>
      </c>
      <c r="F139" s="312"/>
      <c r="G139" s="312"/>
      <c r="H139" s="448">
        <f t="shared" si="19"/>
        <v>226</v>
      </c>
      <c r="I139" s="312">
        <v>21</v>
      </c>
      <c r="J139" s="440"/>
      <c r="K139" s="312">
        <v>2</v>
      </c>
      <c r="L139" s="423">
        <v>2</v>
      </c>
      <c r="M139" s="314" t="s">
        <v>72</v>
      </c>
    </row>
    <row r="140" spans="1:15" ht="15" x14ac:dyDescent="0.25">
      <c r="A140" s="617"/>
      <c r="B140" s="390">
        <v>43650</v>
      </c>
      <c r="C140" s="312"/>
      <c r="D140" s="312">
        <v>156</v>
      </c>
      <c r="E140" s="312">
        <v>51</v>
      </c>
      <c r="F140" s="312"/>
      <c r="G140" s="312"/>
      <c r="H140" s="448">
        <f t="shared" si="19"/>
        <v>207</v>
      </c>
      <c r="I140" s="312">
        <v>19</v>
      </c>
      <c r="J140" s="440"/>
      <c r="K140" s="312">
        <v>3</v>
      </c>
      <c r="L140" s="423">
        <v>3</v>
      </c>
    </row>
    <row r="141" spans="1:15" ht="15.75" thickBot="1" x14ac:dyDescent="0.3">
      <c r="A141" s="617"/>
      <c r="B141" s="463">
        <v>43651</v>
      </c>
      <c r="C141" s="464"/>
      <c r="D141" s="464"/>
      <c r="E141" s="464"/>
      <c r="F141" s="464"/>
      <c r="G141" s="464"/>
      <c r="H141" s="465"/>
      <c r="I141" s="464"/>
      <c r="J141" s="466"/>
      <c r="K141" s="464"/>
      <c r="L141" s="469"/>
    </row>
    <row r="142" spans="1:15" ht="15.75" thickTop="1" x14ac:dyDescent="0.25">
      <c r="A142" s="617"/>
      <c r="B142" s="389">
        <v>43654</v>
      </c>
      <c r="C142" s="344"/>
      <c r="D142" s="344">
        <v>167</v>
      </c>
      <c r="E142" s="344">
        <v>71</v>
      </c>
      <c r="F142" s="344"/>
      <c r="G142" s="344"/>
      <c r="H142" s="450">
        <f>SUM(D142+E142)</f>
        <v>238</v>
      </c>
      <c r="I142" s="344">
        <v>22</v>
      </c>
      <c r="J142" s="442"/>
      <c r="K142" s="344">
        <v>4</v>
      </c>
      <c r="L142" s="426">
        <v>4</v>
      </c>
    </row>
    <row r="143" spans="1:15" ht="15" x14ac:dyDescent="0.25">
      <c r="A143" s="617"/>
      <c r="B143" s="390">
        <v>43655</v>
      </c>
      <c r="C143" s="312"/>
      <c r="D143" s="312">
        <v>161</v>
      </c>
      <c r="E143" s="312">
        <v>41</v>
      </c>
      <c r="F143" s="312"/>
      <c r="G143" s="312"/>
      <c r="H143" s="448">
        <f>SUM(D143+E143)</f>
        <v>202</v>
      </c>
      <c r="I143" s="312">
        <v>18</v>
      </c>
      <c r="J143" s="440"/>
      <c r="K143" s="312">
        <v>2</v>
      </c>
      <c r="L143" s="423">
        <v>2</v>
      </c>
    </row>
    <row r="144" spans="1:15" ht="15" x14ac:dyDescent="0.25">
      <c r="A144" s="617"/>
      <c r="B144" s="390">
        <v>43656</v>
      </c>
      <c r="C144" s="312"/>
      <c r="D144" s="312">
        <v>139</v>
      </c>
      <c r="E144" s="312">
        <v>45</v>
      </c>
      <c r="F144" s="312"/>
      <c r="G144" s="312"/>
      <c r="H144" s="448">
        <f t="shared" ref="H144:H148" si="20">SUM(D144+E144)</f>
        <v>184</v>
      </c>
      <c r="I144" s="312">
        <v>17</v>
      </c>
      <c r="J144" s="440"/>
      <c r="K144" s="312">
        <v>3</v>
      </c>
      <c r="L144" s="423">
        <v>3</v>
      </c>
      <c r="M144" s="314" t="s">
        <v>72</v>
      </c>
    </row>
    <row r="145" spans="1:15" ht="15" x14ac:dyDescent="0.25">
      <c r="A145" s="617"/>
      <c r="B145" s="390">
        <v>43657</v>
      </c>
      <c r="C145" s="312"/>
      <c r="D145" s="312">
        <v>138</v>
      </c>
      <c r="E145" s="312">
        <v>51</v>
      </c>
      <c r="F145" s="312"/>
      <c r="G145" s="312"/>
      <c r="H145" s="448">
        <f t="shared" si="20"/>
        <v>189</v>
      </c>
      <c r="I145" s="312">
        <v>17</v>
      </c>
      <c r="J145" s="440"/>
      <c r="K145" s="312">
        <v>1</v>
      </c>
      <c r="L145" s="423">
        <v>1</v>
      </c>
    </row>
    <row r="146" spans="1:15" ht="15.75" thickBot="1" x14ac:dyDescent="0.3">
      <c r="A146" s="617"/>
      <c r="B146" s="392">
        <v>43658</v>
      </c>
      <c r="C146" s="316"/>
      <c r="D146" s="316">
        <v>123</v>
      </c>
      <c r="E146" s="316">
        <v>30</v>
      </c>
      <c r="F146" s="316"/>
      <c r="G146" s="316"/>
      <c r="H146" s="449">
        <f t="shared" si="20"/>
        <v>153</v>
      </c>
      <c r="I146" s="316">
        <v>15</v>
      </c>
      <c r="J146" s="441"/>
      <c r="K146" s="316">
        <v>4</v>
      </c>
      <c r="L146" s="425">
        <v>4</v>
      </c>
    </row>
    <row r="147" spans="1:15" ht="15.75" thickTop="1" x14ac:dyDescent="0.25">
      <c r="A147" s="617"/>
      <c r="B147" s="389">
        <v>43661</v>
      </c>
      <c r="C147" s="344"/>
      <c r="D147" s="344">
        <v>145</v>
      </c>
      <c r="E147" s="344">
        <v>55</v>
      </c>
      <c r="F147" s="344"/>
      <c r="G147" s="344"/>
      <c r="H147" s="450">
        <f t="shared" si="20"/>
        <v>200</v>
      </c>
      <c r="I147" s="344">
        <v>20</v>
      </c>
      <c r="J147" s="442"/>
      <c r="K147" s="344">
        <v>2</v>
      </c>
      <c r="L147" s="426">
        <v>2</v>
      </c>
    </row>
    <row r="148" spans="1:15" ht="15" x14ac:dyDescent="0.25">
      <c r="A148" s="617"/>
      <c r="B148" s="390">
        <v>43662</v>
      </c>
      <c r="C148" s="312"/>
      <c r="D148" s="312">
        <v>170</v>
      </c>
      <c r="E148" s="312">
        <v>46</v>
      </c>
      <c r="F148" s="312"/>
      <c r="G148" s="312"/>
      <c r="H148" s="448">
        <f t="shared" si="20"/>
        <v>216</v>
      </c>
      <c r="I148" s="312">
        <v>22</v>
      </c>
      <c r="J148" s="440"/>
      <c r="K148" s="312">
        <v>0</v>
      </c>
      <c r="L148" s="423">
        <v>0</v>
      </c>
    </row>
    <row r="149" spans="1:15" ht="15" x14ac:dyDescent="0.25">
      <c r="A149" s="617"/>
      <c r="B149" s="390">
        <v>43663</v>
      </c>
      <c r="C149" s="312"/>
      <c r="D149" s="312">
        <v>170</v>
      </c>
      <c r="E149" s="312">
        <v>60</v>
      </c>
      <c r="F149" s="312"/>
      <c r="G149" s="312"/>
      <c r="H149" s="448">
        <f>SUM(D149+E149)</f>
        <v>230</v>
      </c>
      <c r="I149" s="312">
        <v>21</v>
      </c>
      <c r="J149" s="440"/>
      <c r="K149" s="312">
        <v>1</v>
      </c>
      <c r="L149" s="423">
        <v>1</v>
      </c>
      <c r="M149" s="314" t="s">
        <v>77</v>
      </c>
    </row>
    <row r="150" spans="1:15" ht="15" x14ac:dyDescent="0.25">
      <c r="A150" s="617"/>
      <c r="B150" s="390">
        <v>43664</v>
      </c>
      <c r="C150" s="312"/>
      <c r="D150" s="312">
        <v>128</v>
      </c>
      <c r="E150" s="312">
        <v>52</v>
      </c>
      <c r="F150" s="312"/>
      <c r="G150" s="312"/>
      <c r="H150" s="448">
        <f t="shared" ref="H150:H153" si="21">SUM(D150+E150)</f>
        <v>180</v>
      </c>
      <c r="I150" s="312">
        <v>16</v>
      </c>
      <c r="J150" s="440"/>
      <c r="K150" s="312">
        <v>1</v>
      </c>
      <c r="L150" s="423">
        <v>1</v>
      </c>
    </row>
    <row r="151" spans="1:15" ht="15.75" thickBot="1" x14ac:dyDescent="0.3">
      <c r="A151" s="617"/>
      <c r="B151" s="392">
        <v>43665</v>
      </c>
      <c r="C151" s="316"/>
      <c r="D151" s="316">
        <v>125</v>
      </c>
      <c r="E151" s="316">
        <v>41</v>
      </c>
      <c r="F151" s="316"/>
      <c r="G151" s="316"/>
      <c r="H151" s="449">
        <f t="shared" si="21"/>
        <v>166</v>
      </c>
      <c r="I151" s="316">
        <v>17</v>
      </c>
      <c r="J151" s="441"/>
      <c r="K151" s="316">
        <v>1</v>
      </c>
      <c r="L151" s="425">
        <v>1</v>
      </c>
    </row>
    <row r="152" spans="1:15" ht="15.75" thickTop="1" x14ac:dyDescent="0.25">
      <c r="A152" s="617"/>
      <c r="B152" s="391">
        <v>43668</v>
      </c>
      <c r="C152" s="313"/>
      <c r="D152" s="313">
        <v>161</v>
      </c>
      <c r="E152" s="313">
        <v>159</v>
      </c>
      <c r="F152" s="313"/>
      <c r="G152" s="313"/>
      <c r="H152" s="453">
        <f t="shared" si="21"/>
        <v>320</v>
      </c>
      <c r="I152" s="313">
        <v>32</v>
      </c>
      <c r="J152" s="462"/>
      <c r="K152" s="313">
        <v>4</v>
      </c>
      <c r="L152" s="422">
        <v>4</v>
      </c>
    </row>
    <row r="153" spans="1:15" ht="15" x14ac:dyDescent="0.25">
      <c r="A153" s="617"/>
      <c r="B153" s="390">
        <v>43669</v>
      </c>
      <c r="C153" s="312"/>
      <c r="D153" s="312">
        <v>146</v>
      </c>
      <c r="E153" s="312">
        <v>44</v>
      </c>
      <c r="F153" s="312"/>
      <c r="G153" s="312"/>
      <c r="H153" s="448">
        <f t="shared" si="21"/>
        <v>190</v>
      </c>
      <c r="I153" s="312">
        <v>17</v>
      </c>
      <c r="J153" s="440"/>
      <c r="K153" s="312">
        <v>0</v>
      </c>
      <c r="L153" s="423">
        <v>0</v>
      </c>
    </row>
    <row r="154" spans="1:15" ht="15" x14ac:dyDescent="0.25">
      <c r="A154" s="617"/>
      <c r="B154" s="390">
        <v>43670</v>
      </c>
      <c r="C154" s="312"/>
      <c r="D154" s="312">
        <v>187</v>
      </c>
      <c r="E154" s="312">
        <v>65</v>
      </c>
      <c r="F154" s="312"/>
      <c r="G154" s="312"/>
      <c r="H154" s="448">
        <f>SUM(D154+E154)</f>
        <v>252</v>
      </c>
      <c r="I154" s="312">
        <v>23</v>
      </c>
      <c r="J154" s="440"/>
      <c r="K154" s="312">
        <v>3</v>
      </c>
      <c r="L154" s="423">
        <v>3</v>
      </c>
      <c r="M154" s="314" t="s">
        <v>73</v>
      </c>
    </row>
    <row r="155" spans="1:15" ht="15" x14ac:dyDescent="0.25">
      <c r="A155" s="617"/>
      <c r="B155" s="390">
        <v>43671</v>
      </c>
      <c r="C155" s="312"/>
      <c r="D155" s="312">
        <v>194</v>
      </c>
      <c r="E155" s="312">
        <v>42</v>
      </c>
      <c r="F155" s="312"/>
      <c r="G155" s="312"/>
      <c r="H155" s="448">
        <f>SUM(D155+E155)</f>
        <v>236</v>
      </c>
      <c r="I155" s="312">
        <v>21</v>
      </c>
      <c r="J155" s="440"/>
      <c r="K155" s="312">
        <v>3</v>
      </c>
      <c r="L155" s="423">
        <v>3</v>
      </c>
    </row>
    <row r="156" spans="1:15" ht="15.75" thickBot="1" x14ac:dyDescent="0.3">
      <c r="A156" s="617"/>
      <c r="B156" s="397">
        <v>43672</v>
      </c>
      <c r="C156" s="334"/>
      <c r="D156" s="334">
        <v>147</v>
      </c>
      <c r="E156" s="334">
        <v>32</v>
      </c>
      <c r="F156" s="334"/>
      <c r="G156" s="334"/>
      <c r="H156" s="451">
        <f>SUM(D156+E156)</f>
        <v>179</v>
      </c>
      <c r="I156" s="334">
        <v>16</v>
      </c>
      <c r="J156" s="443"/>
      <c r="K156" s="334">
        <v>0</v>
      </c>
      <c r="L156" s="432">
        <v>0</v>
      </c>
    </row>
    <row r="157" spans="1:15" ht="15" x14ac:dyDescent="0.25">
      <c r="A157" s="617"/>
      <c r="B157" s="391">
        <v>43675</v>
      </c>
      <c r="C157" s="313"/>
      <c r="D157" s="313">
        <v>176</v>
      </c>
      <c r="E157" s="313">
        <v>48</v>
      </c>
      <c r="F157" s="313"/>
      <c r="G157" s="313"/>
      <c r="H157" s="453">
        <f t="shared" ref="H157:H159" si="22">SUM(D157+E157)</f>
        <v>224</v>
      </c>
      <c r="I157" s="313">
        <v>22</v>
      </c>
      <c r="J157" s="462"/>
      <c r="K157" s="313">
        <v>3</v>
      </c>
      <c r="L157" s="422">
        <v>3</v>
      </c>
    </row>
    <row r="158" spans="1:15" ht="15" x14ac:dyDescent="0.25">
      <c r="A158" s="617"/>
      <c r="B158" s="404">
        <v>43676</v>
      </c>
      <c r="C158" s="532"/>
      <c r="D158" s="312">
        <v>176</v>
      </c>
      <c r="E158" s="312">
        <v>58</v>
      </c>
      <c r="F158" s="312"/>
      <c r="G158" s="312"/>
      <c r="H158" s="448">
        <f>SUM(D158+E158)</f>
        <v>234</v>
      </c>
      <c r="I158" s="312">
        <v>23</v>
      </c>
      <c r="J158" s="440"/>
      <c r="K158" s="312">
        <v>2</v>
      </c>
      <c r="L158" s="423">
        <v>2</v>
      </c>
    </row>
    <row r="159" spans="1:15" ht="15.75" thickBot="1" x14ac:dyDescent="0.3">
      <c r="A159" s="633"/>
      <c r="B159" s="397">
        <v>43677</v>
      </c>
      <c r="C159" s="334"/>
      <c r="D159" s="334">
        <v>190</v>
      </c>
      <c r="E159" s="334">
        <v>70</v>
      </c>
      <c r="F159" s="334"/>
      <c r="G159" s="334"/>
      <c r="H159" s="451">
        <f t="shared" si="22"/>
        <v>260</v>
      </c>
      <c r="I159" s="334">
        <v>26</v>
      </c>
      <c r="J159" s="443"/>
      <c r="K159" s="334">
        <v>5</v>
      </c>
      <c r="L159" s="432">
        <v>5</v>
      </c>
      <c r="M159" s="314" t="s">
        <v>78</v>
      </c>
      <c r="O159" s="561" t="s">
        <v>141</v>
      </c>
    </row>
    <row r="160" spans="1:15" ht="15" x14ac:dyDescent="0.25">
      <c r="A160" s="632" t="s">
        <v>53</v>
      </c>
      <c r="B160" s="406"/>
      <c r="C160" s="407"/>
      <c r="D160" s="407"/>
      <c r="E160" s="407"/>
      <c r="F160" s="407"/>
      <c r="G160" s="407"/>
      <c r="H160" s="408"/>
      <c r="I160" s="407"/>
      <c r="J160" s="470"/>
      <c r="K160" s="407"/>
      <c r="L160" s="438"/>
    </row>
    <row r="161" spans="1:13" ht="15" x14ac:dyDescent="0.25">
      <c r="A161" s="617"/>
      <c r="B161" s="390">
        <v>43678</v>
      </c>
      <c r="C161" s="312"/>
      <c r="D161" s="312">
        <v>160</v>
      </c>
      <c r="E161" s="312">
        <v>53</v>
      </c>
      <c r="F161" s="312"/>
      <c r="G161" s="312"/>
      <c r="H161" s="448">
        <f t="shared" ref="H161:H165" si="23">SUM(D161+E161)</f>
        <v>213</v>
      </c>
      <c r="I161" s="312">
        <v>21</v>
      </c>
      <c r="J161" s="440"/>
      <c r="K161" s="312">
        <v>3</v>
      </c>
      <c r="L161" s="423">
        <v>3</v>
      </c>
    </row>
    <row r="162" spans="1:13" ht="15.75" thickBot="1" x14ac:dyDescent="0.3">
      <c r="A162" s="617"/>
      <c r="B162" s="392">
        <v>43679</v>
      </c>
      <c r="C162" s="316"/>
      <c r="D162" s="316">
        <v>112</v>
      </c>
      <c r="E162" s="316">
        <v>40</v>
      </c>
      <c r="F162" s="316"/>
      <c r="G162" s="316"/>
      <c r="H162" s="449">
        <f t="shared" si="23"/>
        <v>152</v>
      </c>
      <c r="I162" s="316">
        <v>15</v>
      </c>
      <c r="J162" s="441"/>
      <c r="K162" s="316">
        <v>5</v>
      </c>
      <c r="L162" s="425">
        <v>5</v>
      </c>
    </row>
    <row r="163" spans="1:13" ht="15.75" thickTop="1" x14ac:dyDescent="0.25">
      <c r="A163" s="617"/>
      <c r="B163" s="389">
        <v>43682</v>
      </c>
      <c r="C163" s="344"/>
      <c r="D163" s="344">
        <v>143</v>
      </c>
      <c r="E163" s="344">
        <v>81</v>
      </c>
      <c r="F163" s="344"/>
      <c r="G163" s="344"/>
      <c r="H163" s="450">
        <f t="shared" si="23"/>
        <v>224</v>
      </c>
      <c r="I163" s="344">
        <v>22</v>
      </c>
      <c r="J163" s="442"/>
      <c r="K163" s="344">
        <v>1</v>
      </c>
      <c r="L163" s="426">
        <v>1</v>
      </c>
    </row>
    <row r="164" spans="1:13" ht="15" x14ac:dyDescent="0.25">
      <c r="A164" s="617"/>
      <c r="B164" s="390">
        <v>43683</v>
      </c>
      <c r="C164" s="312"/>
      <c r="D164" s="312">
        <v>167</v>
      </c>
      <c r="E164" s="312">
        <v>52</v>
      </c>
      <c r="F164" s="312"/>
      <c r="G164" s="312"/>
      <c r="H164" s="448">
        <f t="shared" si="23"/>
        <v>219</v>
      </c>
      <c r="I164" s="312">
        <v>20</v>
      </c>
      <c r="J164" s="440"/>
      <c r="K164" s="312">
        <v>5</v>
      </c>
      <c r="L164" s="423">
        <v>5</v>
      </c>
    </row>
    <row r="165" spans="1:13" ht="15" x14ac:dyDescent="0.25">
      <c r="A165" s="617"/>
      <c r="B165" s="390">
        <v>43684</v>
      </c>
      <c r="C165" s="312"/>
      <c r="D165" s="312">
        <v>229</v>
      </c>
      <c r="E165" s="312">
        <v>67</v>
      </c>
      <c r="F165" s="312"/>
      <c r="G165" s="312"/>
      <c r="H165" s="448">
        <f t="shared" si="23"/>
        <v>296</v>
      </c>
      <c r="I165" s="312">
        <v>27</v>
      </c>
      <c r="J165" s="440"/>
      <c r="K165" s="312">
        <v>2</v>
      </c>
      <c r="L165" s="423">
        <v>2</v>
      </c>
      <c r="M165" s="314" t="s">
        <v>71</v>
      </c>
    </row>
    <row r="166" spans="1:13" ht="15" x14ac:dyDescent="0.25">
      <c r="A166" s="617"/>
      <c r="B166" s="390">
        <v>43685</v>
      </c>
      <c r="C166" s="312"/>
      <c r="D166" s="312">
        <v>181</v>
      </c>
      <c r="E166" s="312">
        <v>62</v>
      </c>
      <c r="F166" s="312"/>
      <c r="G166" s="312"/>
      <c r="H166" s="448">
        <f>SUM(D166+E166)</f>
        <v>243</v>
      </c>
      <c r="I166" s="312">
        <v>24</v>
      </c>
      <c r="J166" s="440"/>
      <c r="K166" s="312">
        <v>4</v>
      </c>
      <c r="L166" s="423">
        <v>4</v>
      </c>
    </row>
    <row r="167" spans="1:13" ht="15.75" thickBot="1" x14ac:dyDescent="0.3">
      <c r="A167" s="617"/>
      <c r="B167" s="392">
        <v>43686</v>
      </c>
      <c r="C167" s="316"/>
      <c r="D167" s="316">
        <v>136</v>
      </c>
      <c r="E167" s="316">
        <v>46</v>
      </c>
      <c r="F167" s="316"/>
      <c r="G167" s="316"/>
      <c r="H167" s="449">
        <f>SUM(D167+E167)</f>
        <v>182</v>
      </c>
      <c r="I167" s="316">
        <v>17</v>
      </c>
      <c r="J167" s="441"/>
      <c r="K167" s="316">
        <v>4</v>
      </c>
      <c r="L167" s="425">
        <v>4</v>
      </c>
    </row>
    <row r="168" spans="1:13" ht="15.75" thickTop="1" x14ac:dyDescent="0.25">
      <c r="A168" s="617"/>
      <c r="B168" s="389">
        <v>43689</v>
      </c>
      <c r="C168" s="344"/>
      <c r="D168" s="344">
        <v>173</v>
      </c>
      <c r="E168" s="344">
        <v>67</v>
      </c>
      <c r="F168" s="344"/>
      <c r="G168" s="344"/>
      <c r="H168" s="450">
        <f t="shared" ref="H168:H172" si="24">SUM(D168+E168)</f>
        <v>240</v>
      </c>
      <c r="I168" s="344">
        <v>22</v>
      </c>
      <c r="J168" s="442"/>
      <c r="K168" s="344">
        <v>3</v>
      </c>
      <c r="L168" s="426">
        <v>3</v>
      </c>
    </row>
    <row r="169" spans="1:13" ht="15" x14ac:dyDescent="0.25">
      <c r="A169" s="617"/>
      <c r="B169" s="390">
        <v>43690</v>
      </c>
      <c r="C169" s="312"/>
      <c r="D169" s="312">
        <v>162</v>
      </c>
      <c r="E169" s="312">
        <v>53</v>
      </c>
      <c r="F169" s="312"/>
      <c r="G169" s="312"/>
      <c r="H169" s="448">
        <f t="shared" si="24"/>
        <v>215</v>
      </c>
      <c r="I169" s="312">
        <v>20</v>
      </c>
      <c r="J169" s="440"/>
      <c r="K169" s="312">
        <v>2</v>
      </c>
      <c r="L169" s="423">
        <v>2</v>
      </c>
    </row>
    <row r="170" spans="1:13" ht="15" x14ac:dyDescent="0.25">
      <c r="A170" s="617"/>
      <c r="B170" s="390">
        <v>43691</v>
      </c>
      <c r="C170" s="312"/>
      <c r="D170" s="312">
        <v>179</v>
      </c>
      <c r="E170" s="312">
        <v>57</v>
      </c>
      <c r="F170" s="312"/>
      <c r="G170" s="312"/>
      <c r="H170" s="448">
        <f t="shared" si="24"/>
        <v>236</v>
      </c>
      <c r="I170" s="312">
        <v>21</v>
      </c>
      <c r="J170" s="440"/>
      <c r="K170" s="312">
        <v>4</v>
      </c>
      <c r="L170" s="423">
        <v>4</v>
      </c>
      <c r="M170" s="314" t="s">
        <v>71</v>
      </c>
    </row>
    <row r="171" spans="1:13" ht="15" x14ac:dyDescent="0.25">
      <c r="A171" s="617"/>
      <c r="B171" s="390">
        <v>43692</v>
      </c>
      <c r="C171" s="312"/>
      <c r="D171" s="312">
        <v>157</v>
      </c>
      <c r="E171" s="312">
        <v>33</v>
      </c>
      <c r="F171" s="312"/>
      <c r="G171" s="312"/>
      <c r="H171" s="448">
        <f t="shared" si="24"/>
        <v>190</v>
      </c>
      <c r="I171" s="312">
        <v>15</v>
      </c>
      <c r="J171" s="440"/>
      <c r="K171" s="312">
        <v>2</v>
      </c>
      <c r="L171" s="423">
        <v>2</v>
      </c>
    </row>
    <row r="172" spans="1:13" ht="15.75" thickBot="1" x14ac:dyDescent="0.3">
      <c r="A172" s="617"/>
      <c r="B172" s="392">
        <v>43693</v>
      </c>
      <c r="C172" s="316"/>
      <c r="D172" s="316">
        <v>130</v>
      </c>
      <c r="E172" s="316">
        <v>46</v>
      </c>
      <c r="F172" s="316"/>
      <c r="G172" s="316"/>
      <c r="H172" s="449">
        <f t="shared" si="24"/>
        <v>176</v>
      </c>
      <c r="I172" s="316">
        <v>16</v>
      </c>
      <c r="J172" s="441"/>
      <c r="K172" s="316">
        <v>0</v>
      </c>
      <c r="L172" s="425">
        <v>0</v>
      </c>
    </row>
    <row r="173" spans="1:13" ht="15.75" thickTop="1" x14ac:dyDescent="0.25">
      <c r="A173" s="617"/>
      <c r="B173" s="389">
        <v>43696</v>
      </c>
      <c r="C173" s="344"/>
      <c r="D173" s="344">
        <v>354</v>
      </c>
      <c r="E173" s="344">
        <v>155</v>
      </c>
      <c r="F173" s="344"/>
      <c r="G173" s="344"/>
      <c r="H173" s="450">
        <f>SUM(D173+E173)</f>
        <v>509</v>
      </c>
      <c r="I173" s="344">
        <v>46</v>
      </c>
      <c r="J173" s="442"/>
      <c r="K173" s="344">
        <v>10</v>
      </c>
      <c r="L173" s="426">
        <v>10</v>
      </c>
    </row>
    <row r="174" spans="1:13" ht="15" x14ac:dyDescent="0.25">
      <c r="A174" s="617"/>
      <c r="B174" s="390">
        <v>43697</v>
      </c>
      <c r="C174" s="312"/>
      <c r="D174" s="312">
        <v>289</v>
      </c>
      <c r="E174" s="312">
        <v>142</v>
      </c>
      <c r="F174" s="312"/>
      <c r="G174" s="312"/>
      <c r="H174" s="448">
        <f t="shared" ref="H174:H177" si="25">SUM(D174+E174)</f>
        <v>431</v>
      </c>
      <c r="I174" s="312">
        <v>36</v>
      </c>
      <c r="J174" s="440"/>
      <c r="K174" s="312">
        <v>1</v>
      </c>
      <c r="L174" s="423">
        <v>1</v>
      </c>
    </row>
    <row r="175" spans="1:13" ht="15" x14ac:dyDescent="0.25">
      <c r="A175" s="617"/>
      <c r="B175" s="390">
        <v>43698</v>
      </c>
      <c r="C175" s="312"/>
      <c r="D175" s="312">
        <v>222</v>
      </c>
      <c r="E175" s="312">
        <v>85</v>
      </c>
      <c r="F175" s="312"/>
      <c r="G175" s="312"/>
      <c r="H175" s="448">
        <f t="shared" si="25"/>
        <v>307</v>
      </c>
      <c r="I175" s="312">
        <v>26</v>
      </c>
      <c r="J175" s="440"/>
      <c r="K175" s="312">
        <v>2</v>
      </c>
      <c r="L175" s="423">
        <v>2</v>
      </c>
      <c r="M175" s="314" t="s">
        <v>93</v>
      </c>
    </row>
    <row r="176" spans="1:13" ht="15" x14ac:dyDescent="0.25">
      <c r="A176" s="617"/>
      <c r="B176" s="390">
        <v>43699</v>
      </c>
      <c r="C176" s="312"/>
      <c r="D176" s="312">
        <v>193</v>
      </c>
      <c r="E176" s="312">
        <v>70</v>
      </c>
      <c r="F176" s="312"/>
      <c r="G176" s="312"/>
      <c r="H176" s="448">
        <f t="shared" si="25"/>
        <v>263</v>
      </c>
      <c r="I176" s="312">
        <v>22</v>
      </c>
      <c r="J176" s="440"/>
      <c r="K176" s="312">
        <v>4</v>
      </c>
      <c r="L176" s="423">
        <v>4</v>
      </c>
    </row>
    <row r="177" spans="1:15" ht="15.75" thickBot="1" x14ac:dyDescent="0.3">
      <c r="A177" s="617"/>
      <c r="B177" s="392">
        <v>43700</v>
      </c>
      <c r="C177" s="316"/>
      <c r="D177" s="316">
        <v>157</v>
      </c>
      <c r="E177" s="316">
        <v>70</v>
      </c>
      <c r="F177" s="316"/>
      <c r="G177" s="316"/>
      <c r="H177" s="449">
        <f t="shared" si="25"/>
        <v>227</v>
      </c>
      <c r="I177" s="316">
        <v>21</v>
      </c>
      <c r="J177" s="441"/>
      <c r="K177" s="316">
        <v>1</v>
      </c>
      <c r="L177" s="425">
        <v>1</v>
      </c>
    </row>
    <row r="178" spans="1:15" ht="15.75" thickTop="1" x14ac:dyDescent="0.25">
      <c r="A178" s="617"/>
      <c r="B178" s="389">
        <v>43703</v>
      </c>
      <c r="C178" s="344"/>
      <c r="D178" s="344">
        <v>188</v>
      </c>
      <c r="E178" s="344">
        <v>85</v>
      </c>
      <c r="F178" s="344"/>
      <c r="G178" s="344"/>
      <c r="H178" s="450">
        <f>SUM(D178+E178)</f>
        <v>273</v>
      </c>
      <c r="I178" s="344">
        <v>21</v>
      </c>
      <c r="J178" s="442"/>
      <c r="K178" s="344">
        <v>9</v>
      </c>
      <c r="L178" s="426">
        <v>9</v>
      </c>
    </row>
    <row r="179" spans="1:15" ht="15" x14ac:dyDescent="0.25">
      <c r="A179" s="617"/>
      <c r="B179" s="390">
        <v>43704</v>
      </c>
      <c r="C179" s="312"/>
      <c r="D179" s="312">
        <v>201</v>
      </c>
      <c r="E179" s="312">
        <v>72</v>
      </c>
      <c r="F179" s="312"/>
      <c r="G179" s="312"/>
      <c r="H179" s="448">
        <f>SUM(D179+E179)</f>
        <v>273</v>
      </c>
      <c r="I179" s="312">
        <v>21</v>
      </c>
      <c r="J179" s="440"/>
      <c r="K179" s="312">
        <v>2</v>
      </c>
      <c r="L179" s="423">
        <v>2</v>
      </c>
    </row>
    <row r="180" spans="1:15" ht="15" x14ac:dyDescent="0.25">
      <c r="A180" s="617"/>
      <c r="B180" s="390">
        <v>43705</v>
      </c>
      <c r="C180" s="312"/>
      <c r="D180" s="312">
        <v>165</v>
      </c>
      <c r="E180" s="312">
        <v>71</v>
      </c>
      <c r="F180" s="312"/>
      <c r="G180" s="312"/>
      <c r="H180" s="448">
        <f>SUM(D180+E180)</f>
        <v>236</v>
      </c>
      <c r="I180" s="312">
        <v>16</v>
      </c>
      <c r="J180" s="440"/>
      <c r="K180" s="312">
        <v>2</v>
      </c>
      <c r="L180" s="423">
        <v>2</v>
      </c>
      <c r="M180" s="314" t="s">
        <v>75</v>
      </c>
    </row>
    <row r="181" spans="1:15" ht="15" x14ac:dyDescent="0.25">
      <c r="A181" s="617"/>
      <c r="B181" s="530">
        <v>43706</v>
      </c>
      <c r="C181" s="479"/>
      <c r="D181" s="479"/>
      <c r="E181" s="479"/>
      <c r="F181" s="479"/>
      <c r="G181" s="479"/>
      <c r="H181" s="480"/>
      <c r="I181" s="479"/>
      <c r="J181" s="481"/>
      <c r="K181" s="479"/>
      <c r="L181" s="482"/>
    </row>
    <row r="182" spans="1:15" ht="15.75" thickBot="1" x14ac:dyDescent="0.3">
      <c r="A182" s="633"/>
      <c r="B182" s="397">
        <v>43707</v>
      </c>
      <c r="C182" s="334"/>
      <c r="D182" s="334">
        <v>135</v>
      </c>
      <c r="E182" s="334">
        <v>47</v>
      </c>
      <c r="F182" s="334"/>
      <c r="G182" s="334"/>
      <c r="H182" s="451">
        <f>SUM(D182+E182)</f>
        <v>182</v>
      </c>
      <c r="I182" s="334">
        <v>18</v>
      </c>
      <c r="J182" s="443"/>
      <c r="K182" s="334">
        <v>1</v>
      </c>
      <c r="L182" s="432">
        <v>1</v>
      </c>
      <c r="O182" s="561" t="s">
        <v>142</v>
      </c>
    </row>
    <row r="183" spans="1:15" ht="15" x14ac:dyDescent="0.25">
      <c r="A183" s="632" t="s">
        <v>58</v>
      </c>
      <c r="B183" s="406"/>
      <c r="C183" s="407"/>
      <c r="D183" s="407"/>
      <c r="E183" s="407"/>
      <c r="F183" s="407"/>
      <c r="G183" s="407"/>
      <c r="H183" s="408"/>
      <c r="I183" s="407"/>
      <c r="J183" s="470"/>
      <c r="K183" s="407"/>
      <c r="L183" s="438"/>
    </row>
    <row r="184" spans="1:15" ht="15" x14ac:dyDescent="0.25">
      <c r="A184" s="617"/>
      <c r="B184" s="390">
        <v>43710</v>
      </c>
      <c r="C184" s="312"/>
      <c r="D184" s="312">
        <v>199</v>
      </c>
      <c r="E184" s="312">
        <v>96</v>
      </c>
      <c r="F184" s="312"/>
      <c r="G184" s="312"/>
      <c r="H184" s="448">
        <f t="shared" ref="H184:H188" si="26">SUM(D184+E184)</f>
        <v>295</v>
      </c>
      <c r="I184" s="312">
        <v>23</v>
      </c>
      <c r="J184" s="440"/>
      <c r="K184" s="312">
        <v>2</v>
      </c>
      <c r="L184" s="423">
        <v>2</v>
      </c>
    </row>
    <row r="185" spans="1:15" ht="15" x14ac:dyDescent="0.25">
      <c r="A185" s="617"/>
      <c r="B185" s="390">
        <v>43711</v>
      </c>
      <c r="C185" s="312"/>
      <c r="D185" s="312">
        <v>199</v>
      </c>
      <c r="E185" s="312">
        <v>73</v>
      </c>
      <c r="F185" s="312"/>
      <c r="G185" s="312"/>
      <c r="H185" s="448">
        <f t="shared" si="26"/>
        <v>272</v>
      </c>
      <c r="I185" s="312">
        <v>17</v>
      </c>
      <c r="J185" s="440"/>
      <c r="K185" s="312">
        <v>3</v>
      </c>
      <c r="L185" s="423">
        <v>3</v>
      </c>
    </row>
    <row r="186" spans="1:15" ht="15" x14ac:dyDescent="0.25">
      <c r="A186" s="617"/>
      <c r="B186" s="391">
        <v>43712</v>
      </c>
      <c r="C186" s="313"/>
      <c r="D186" s="313">
        <v>226</v>
      </c>
      <c r="E186" s="313">
        <v>63</v>
      </c>
      <c r="F186" s="313"/>
      <c r="G186" s="313"/>
      <c r="H186" s="453">
        <f t="shared" si="26"/>
        <v>289</v>
      </c>
      <c r="I186" s="313">
        <v>19</v>
      </c>
      <c r="J186" s="462"/>
      <c r="K186" s="313">
        <v>2</v>
      </c>
      <c r="L186" s="422">
        <v>2</v>
      </c>
      <c r="M186" s="314" t="s">
        <v>99</v>
      </c>
    </row>
    <row r="187" spans="1:15" ht="15" x14ac:dyDescent="0.25">
      <c r="A187" s="617"/>
      <c r="B187" s="390">
        <v>43713</v>
      </c>
      <c r="C187" s="312"/>
      <c r="D187" s="312">
        <v>185</v>
      </c>
      <c r="E187" s="312">
        <v>38</v>
      </c>
      <c r="F187" s="312"/>
      <c r="G187" s="312"/>
      <c r="H187" s="448">
        <f t="shared" si="26"/>
        <v>223</v>
      </c>
      <c r="I187" s="312">
        <v>17</v>
      </c>
      <c r="J187" s="440"/>
      <c r="K187" s="312">
        <v>4</v>
      </c>
      <c r="L187" s="423">
        <v>4</v>
      </c>
    </row>
    <row r="188" spans="1:15" ht="15.75" thickBot="1" x14ac:dyDescent="0.3">
      <c r="A188" s="617"/>
      <c r="B188" s="392">
        <v>43714</v>
      </c>
      <c r="C188" s="316"/>
      <c r="D188" s="316">
        <v>148</v>
      </c>
      <c r="E188" s="316">
        <v>43</v>
      </c>
      <c r="F188" s="316"/>
      <c r="G188" s="316"/>
      <c r="H188" s="449">
        <f t="shared" si="26"/>
        <v>191</v>
      </c>
      <c r="I188" s="316">
        <v>13</v>
      </c>
      <c r="J188" s="441"/>
      <c r="K188" s="316">
        <v>2</v>
      </c>
      <c r="L188" s="425">
        <v>2</v>
      </c>
    </row>
    <row r="189" spans="1:15" ht="15.75" thickTop="1" x14ac:dyDescent="0.25">
      <c r="A189" s="617"/>
      <c r="B189" s="389">
        <v>43717</v>
      </c>
      <c r="C189" s="344"/>
      <c r="D189" s="344">
        <v>160</v>
      </c>
      <c r="E189" s="344">
        <v>93</v>
      </c>
      <c r="F189" s="344"/>
      <c r="G189" s="344"/>
      <c r="H189" s="450">
        <f>SUM(D189+E189)</f>
        <v>253</v>
      </c>
      <c r="I189" s="344">
        <v>19</v>
      </c>
      <c r="J189" s="442"/>
      <c r="K189" s="344">
        <v>2</v>
      </c>
      <c r="L189" s="426">
        <v>2</v>
      </c>
    </row>
    <row r="190" spans="1:15" ht="15" x14ac:dyDescent="0.25">
      <c r="A190" s="617"/>
      <c r="B190" s="390">
        <v>43718</v>
      </c>
      <c r="C190" s="312"/>
      <c r="D190" s="312">
        <v>155</v>
      </c>
      <c r="E190" s="312">
        <v>61</v>
      </c>
      <c r="F190" s="312"/>
      <c r="G190" s="312"/>
      <c r="H190" s="448">
        <f>SUM(D190+E190)</f>
        <v>216</v>
      </c>
      <c r="I190" s="312">
        <v>17</v>
      </c>
      <c r="J190" s="440"/>
      <c r="K190" s="312">
        <v>7</v>
      </c>
      <c r="L190" s="423">
        <v>7</v>
      </c>
    </row>
    <row r="191" spans="1:15" ht="15" x14ac:dyDescent="0.25">
      <c r="A191" s="617"/>
      <c r="B191" s="390">
        <v>43719</v>
      </c>
      <c r="C191" s="312"/>
      <c r="D191" s="312">
        <v>214</v>
      </c>
      <c r="E191" s="312">
        <v>56</v>
      </c>
      <c r="F191" s="312"/>
      <c r="G191" s="312"/>
      <c r="H191" s="448">
        <f t="shared" ref="H191:H195" si="27">SUM(D191+E191)</f>
        <v>270</v>
      </c>
      <c r="I191" s="312">
        <v>21</v>
      </c>
      <c r="J191" s="440"/>
      <c r="K191" s="312">
        <v>1</v>
      </c>
      <c r="L191" s="423">
        <v>1</v>
      </c>
      <c r="M191" s="314" t="s">
        <v>77</v>
      </c>
    </row>
    <row r="192" spans="1:15" ht="15" x14ac:dyDescent="0.25">
      <c r="A192" s="617"/>
      <c r="B192" s="390">
        <v>43720</v>
      </c>
      <c r="C192" s="312"/>
      <c r="D192" s="312">
        <v>184</v>
      </c>
      <c r="E192" s="312">
        <v>74</v>
      </c>
      <c r="F192" s="312"/>
      <c r="G192" s="312"/>
      <c r="H192" s="448">
        <f t="shared" si="27"/>
        <v>258</v>
      </c>
      <c r="I192" s="312">
        <v>22</v>
      </c>
      <c r="J192" s="440"/>
      <c r="K192" s="312">
        <v>7</v>
      </c>
      <c r="L192" s="423">
        <v>7</v>
      </c>
    </row>
    <row r="193" spans="1:15" ht="15.75" thickBot="1" x14ac:dyDescent="0.3">
      <c r="A193" s="617"/>
      <c r="B193" s="392">
        <v>43721</v>
      </c>
      <c r="C193" s="316"/>
      <c r="D193" s="316">
        <v>167</v>
      </c>
      <c r="E193" s="316">
        <v>64</v>
      </c>
      <c r="F193" s="316"/>
      <c r="G193" s="316"/>
      <c r="H193" s="449">
        <f t="shared" si="27"/>
        <v>231</v>
      </c>
      <c r="I193" s="316">
        <v>19</v>
      </c>
      <c r="J193" s="441"/>
      <c r="K193" s="316">
        <v>1</v>
      </c>
      <c r="L193" s="425">
        <v>1</v>
      </c>
    </row>
    <row r="194" spans="1:15" ht="15.75" thickTop="1" x14ac:dyDescent="0.25">
      <c r="A194" s="617"/>
      <c r="B194" s="389">
        <v>43724</v>
      </c>
      <c r="C194" s="344"/>
      <c r="D194" s="344">
        <v>175</v>
      </c>
      <c r="E194" s="344">
        <v>124</v>
      </c>
      <c r="F194" s="344"/>
      <c r="G194" s="344"/>
      <c r="H194" s="450">
        <f t="shared" si="27"/>
        <v>299</v>
      </c>
      <c r="I194" s="344">
        <v>23</v>
      </c>
      <c r="J194" s="442"/>
      <c r="K194" s="344">
        <v>3</v>
      </c>
      <c r="L194" s="426">
        <v>3</v>
      </c>
    </row>
    <row r="195" spans="1:15" ht="15" x14ac:dyDescent="0.25">
      <c r="A195" s="617"/>
      <c r="B195" s="390">
        <v>43725</v>
      </c>
      <c r="C195" s="312"/>
      <c r="D195" s="312">
        <v>539</v>
      </c>
      <c r="E195" s="312">
        <v>194</v>
      </c>
      <c r="F195" s="312"/>
      <c r="G195" s="312"/>
      <c r="H195" s="448">
        <f t="shared" si="27"/>
        <v>733</v>
      </c>
      <c r="I195" s="312">
        <v>56</v>
      </c>
      <c r="J195" s="440"/>
      <c r="K195" s="312">
        <v>6</v>
      </c>
      <c r="L195" s="423">
        <v>6</v>
      </c>
    </row>
    <row r="196" spans="1:15" ht="15" x14ac:dyDescent="0.25">
      <c r="A196" s="617"/>
      <c r="B196" s="390">
        <v>43361</v>
      </c>
      <c r="C196" s="312"/>
      <c r="D196" s="312">
        <v>213</v>
      </c>
      <c r="E196" s="312">
        <v>71</v>
      </c>
      <c r="F196" s="312"/>
      <c r="G196" s="312"/>
      <c r="H196" s="448">
        <f>SUM(D196+E196)</f>
        <v>284</v>
      </c>
      <c r="I196" s="312">
        <v>22</v>
      </c>
      <c r="J196" s="440"/>
      <c r="K196" s="312">
        <v>1</v>
      </c>
      <c r="L196" s="423">
        <v>1</v>
      </c>
      <c r="M196" s="314" t="s">
        <v>93</v>
      </c>
    </row>
    <row r="197" spans="1:15" ht="15" x14ac:dyDescent="0.25">
      <c r="A197" s="617"/>
      <c r="B197" s="390">
        <v>43727</v>
      </c>
      <c r="C197" s="312"/>
      <c r="D197" s="312">
        <v>174</v>
      </c>
      <c r="E197" s="312">
        <v>70</v>
      </c>
      <c r="F197" s="312"/>
      <c r="G197" s="312"/>
      <c r="H197" s="448">
        <f t="shared" ref="H197:H200" si="28">SUM(D197+E197)</f>
        <v>244</v>
      </c>
      <c r="I197" s="312">
        <v>20</v>
      </c>
      <c r="J197" s="440"/>
      <c r="K197" s="312">
        <v>2</v>
      </c>
      <c r="L197" s="423">
        <v>2</v>
      </c>
    </row>
    <row r="198" spans="1:15" ht="15.75" thickBot="1" x14ac:dyDescent="0.3">
      <c r="A198" s="617"/>
      <c r="B198" s="392">
        <v>43728</v>
      </c>
      <c r="C198" s="316"/>
      <c r="D198" s="316">
        <v>138</v>
      </c>
      <c r="E198" s="316">
        <v>57</v>
      </c>
      <c r="F198" s="316"/>
      <c r="G198" s="316"/>
      <c r="H198" s="449">
        <f t="shared" si="28"/>
        <v>195</v>
      </c>
      <c r="I198" s="316">
        <v>18</v>
      </c>
      <c r="J198" s="441"/>
      <c r="K198" s="316">
        <v>0</v>
      </c>
      <c r="L198" s="425">
        <v>0</v>
      </c>
    </row>
    <row r="199" spans="1:15" ht="15.75" thickTop="1" x14ac:dyDescent="0.25">
      <c r="A199" s="617"/>
      <c r="B199" s="389">
        <v>43731</v>
      </c>
      <c r="C199" s="344"/>
      <c r="D199" s="344">
        <v>247</v>
      </c>
      <c r="E199" s="344">
        <v>121</v>
      </c>
      <c r="F199" s="344"/>
      <c r="G199" s="344"/>
      <c r="H199" s="450">
        <f t="shared" si="28"/>
        <v>368</v>
      </c>
      <c r="I199" s="344">
        <v>28</v>
      </c>
      <c r="J199" s="442"/>
      <c r="K199" s="344">
        <v>5</v>
      </c>
      <c r="L199" s="426">
        <v>5</v>
      </c>
    </row>
    <row r="200" spans="1:15" ht="15" x14ac:dyDescent="0.25">
      <c r="A200" s="617"/>
      <c r="B200" s="390">
        <v>43732</v>
      </c>
      <c r="C200" s="312"/>
      <c r="D200" s="312">
        <v>205</v>
      </c>
      <c r="E200" s="312">
        <v>74</v>
      </c>
      <c r="F200" s="312"/>
      <c r="G200" s="312"/>
      <c r="H200" s="448">
        <f t="shared" si="28"/>
        <v>279</v>
      </c>
      <c r="I200" s="312">
        <v>23</v>
      </c>
      <c r="J200" s="440"/>
      <c r="K200" s="312">
        <v>3</v>
      </c>
      <c r="L200" s="423">
        <v>3</v>
      </c>
    </row>
    <row r="201" spans="1:15" ht="15" x14ac:dyDescent="0.25">
      <c r="A201" s="617"/>
      <c r="B201" s="390">
        <v>43733</v>
      </c>
      <c r="C201" s="312"/>
      <c r="D201" s="312">
        <v>212</v>
      </c>
      <c r="E201" s="312">
        <v>66</v>
      </c>
      <c r="F201" s="312"/>
      <c r="G201" s="312"/>
      <c r="H201" s="448">
        <f>SUM(D201+E201)</f>
        <v>278</v>
      </c>
      <c r="I201" s="312">
        <v>23</v>
      </c>
      <c r="J201" s="440"/>
      <c r="K201" s="312">
        <v>13</v>
      </c>
      <c r="L201" s="423">
        <v>13</v>
      </c>
      <c r="M201" s="314" t="s">
        <v>71</v>
      </c>
    </row>
    <row r="202" spans="1:15" ht="15" x14ac:dyDescent="0.25">
      <c r="A202" s="617"/>
      <c r="B202" s="390">
        <v>43734</v>
      </c>
      <c r="C202" s="312"/>
      <c r="D202" s="312">
        <v>183</v>
      </c>
      <c r="E202" s="312">
        <v>79</v>
      </c>
      <c r="F202" s="312"/>
      <c r="G202" s="312"/>
      <c r="H202" s="448">
        <f>SUM(D202+E202)</f>
        <v>262</v>
      </c>
      <c r="I202" s="312">
        <v>20</v>
      </c>
      <c r="J202" s="440"/>
      <c r="K202" s="312">
        <v>2</v>
      </c>
      <c r="L202" s="423">
        <v>2</v>
      </c>
    </row>
    <row r="203" spans="1:15" ht="15.75" thickBot="1" x14ac:dyDescent="0.3">
      <c r="A203" s="617"/>
      <c r="B203" s="392">
        <v>43735</v>
      </c>
      <c r="C203" s="316"/>
      <c r="D203" s="316">
        <v>170</v>
      </c>
      <c r="E203" s="316">
        <v>44</v>
      </c>
      <c r="F203" s="316"/>
      <c r="G203" s="316"/>
      <c r="H203" s="449">
        <f>SUM(D203+E203)</f>
        <v>214</v>
      </c>
      <c r="I203" s="316">
        <v>16</v>
      </c>
      <c r="J203" s="441"/>
      <c r="K203" s="316">
        <v>1</v>
      </c>
      <c r="L203" s="425">
        <v>1</v>
      </c>
    </row>
    <row r="204" spans="1:15" ht="16.5" thickTop="1" thickBot="1" x14ac:dyDescent="0.3">
      <c r="A204" s="633"/>
      <c r="B204" s="397">
        <v>43738</v>
      </c>
      <c r="C204" s="334"/>
      <c r="D204" s="334">
        <v>213</v>
      </c>
      <c r="E204" s="334">
        <v>92</v>
      </c>
      <c r="F204" s="334"/>
      <c r="G204" s="334"/>
      <c r="H204" s="451">
        <f>SUM(D204+E204)</f>
        <v>305</v>
      </c>
      <c r="I204" s="334">
        <v>23</v>
      </c>
      <c r="J204" s="443"/>
      <c r="K204" s="334">
        <v>1</v>
      </c>
      <c r="L204" s="432">
        <v>1</v>
      </c>
      <c r="O204" s="561" t="s">
        <v>143</v>
      </c>
    </row>
    <row r="205" spans="1:15" ht="15" x14ac:dyDescent="0.25">
      <c r="A205" s="632" t="s">
        <v>59</v>
      </c>
      <c r="B205" s="406"/>
      <c r="C205" s="407"/>
      <c r="D205" s="407"/>
      <c r="E205" s="407"/>
      <c r="F205" s="407"/>
      <c r="G205" s="407"/>
      <c r="H205" s="408"/>
      <c r="I205" s="407"/>
      <c r="J205" s="470"/>
      <c r="K205" s="407"/>
      <c r="L205" s="438"/>
    </row>
    <row r="206" spans="1:15" ht="15" x14ac:dyDescent="0.25">
      <c r="A206" s="617"/>
      <c r="B206" s="390">
        <v>43739</v>
      </c>
      <c r="C206" s="312"/>
      <c r="D206" s="312">
        <v>178</v>
      </c>
      <c r="E206" s="312">
        <v>84</v>
      </c>
      <c r="F206" s="312"/>
      <c r="G206" s="312"/>
      <c r="H206" s="448">
        <f t="shared" ref="H206" si="29">SUM(D206+E206)</f>
        <v>262</v>
      </c>
      <c r="I206" s="312">
        <v>19</v>
      </c>
      <c r="J206" s="440"/>
      <c r="K206" s="312">
        <v>6</v>
      </c>
      <c r="L206" s="423">
        <v>6</v>
      </c>
    </row>
    <row r="207" spans="1:15" ht="15" x14ac:dyDescent="0.25">
      <c r="A207" s="617"/>
      <c r="B207" s="390">
        <v>43740</v>
      </c>
      <c r="C207" s="312"/>
      <c r="D207" s="312">
        <v>235</v>
      </c>
      <c r="E207" s="312">
        <v>109</v>
      </c>
      <c r="F207" s="312"/>
      <c r="G207" s="312"/>
      <c r="H207" s="448">
        <f>SUM(D207+E207)</f>
        <v>344</v>
      </c>
      <c r="I207" s="312">
        <v>25</v>
      </c>
      <c r="J207" s="440"/>
      <c r="K207" s="312">
        <v>2</v>
      </c>
      <c r="L207" s="423">
        <v>2</v>
      </c>
      <c r="M207" s="314" t="s">
        <v>77</v>
      </c>
    </row>
    <row r="208" spans="1:15" ht="15" x14ac:dyDescent="0.25">
      <c r="A208" s="617"/>
      <c r="B208" s="390">
        <v>43741</v>
      </c>
      <c r="C208" s="312"/>
      <c r="D208" s="312">
        <v>160</v>
      </c>
      <c r="E208" s="312">
        <v>71</v>
      </c>
      <c r="F208" s="312"/>
      <c r="G208" s="312"/>
      <c r="H208" s="448">
        <f>SUM(D208+E208)</f>
        <v>231</v>
      </c>
      <c r="I208" s="312">
        <v>19</v>
      </c>
      <c r="J208" s="440"/>
      <c r="K208" s="312">
        <v>11</v>
      </c>
      <c r="L208" s="423">
        <v>11</v>
      </c>
    </row>
    <row r="209" spans="1:13" ht="15.75" thickBot="1" x14ac:dyDescent="0.3">
      <c r="A209" s="617"/>
      <c r="B209" s="392">
        <v>43742</v>
      </c>
      <c r="C209" s="316"/>
      <c r="D209" s="316">
        <v>121</v>
      </c>
      <c r="E209" s="316">
        <v>52</v>
      </c>
      <c r="F209" s="316"/>
      <c r="G209" s="316"/>
      <c r="H209" s="449">
        <f>SUM(D209+E209)</f>
        <v>173</v>
      </c>
      <c r="I209" s="316">
        <v>16</v>
      </c>
      <c r="J209" s="441"/>
      <c r="K209" s="316">
        <v>0</v>
      </c>
      <c r="L209" s="425">
        <v>0</v>
      </c>
    </row>
    <row r="210" spans="1:13" ht="15.75" thickTop="1" x14ac:dyDescent="0.25">
      <c r="A210" s="617"/>
      <c r="B210" s="389">
        <v>43745</v>
      </c>
      <c r="C210" s="344"/>
      <c r="D210" s="344">
        <v>188</v>
      </c>
      <c r="E210" s="344">
        <v>88</v>
      </c>
      <c r="F210" s="344"/>
      <c r="G210" s="344"/>
      <c r="H210" s="450">
        <f t="shared" ref="H210:H211" si="30">SUM(D210+E210)</f>
        <v>276</v>
      </c>
      <c r="I210" s="344">
        <v>23</v>
      </c>
      <c r="J210" s="442"/>
      <c r="K210" s="344">
        <v>3</v>
      </c>
      <c r="L210" s="426">
        <v>3</v>
      </c>
    </row>
    <row r="211" spans="1:13" ht="15" x14ac:dyDescent="0.25">
      <c r="A211" s="617"/>
      <c r="B211" s="390">
        <v>43746</v>
      </c>
      <c r="C211" s="312"/>
      <c r="D211" s="312">
        <v>171</v>
      </c>
      <c r="E211" s="312">
        <v>59</v>
      </c>
      <c r="F211" s="312"/>
      <c r="G211" s="312"/>
      <c r="H211" s="448">
        <f t="shared" si="30"/>
        <v>230</v>
      </c>
      <c r="I211" s="312">
        <v>18</v>
      </c>
      <c r="J211" s="440"/>
      <c r="K211" s="312">
        <v>5</v>
      </c>
      <c r="L211" s="423">
        <v>5</v>
      </c>
    </row>
    <row r="212" spans="1:13" ht="15" x14ac:dyDescent="0.25">
      <c r="A212" s="617"/>
      <c r="B212" s="390">
        <v>43747</v>
      </c>
      <c r="C212" s="312"/>
      <c r="D212" s="312">
        <v>202</v>
      </c>
      <c r="E212" s="312">
        <v>69</v>
      </c>
      <c r="F212" s="312"/>
      <c r="G212" s="312"/>
      <c r="H212" s="448">
        <f>SUM(D212+E212)</f>
        <v>271</v>
      </c>
      <c r="I212" s="312">
        <v>21</v>
      </c>
      <c r="J212" s="440"/>
      <c r="K212" s="312">
        <v>3</v>
      </c>
      <c r="L212" s="423">
        <v>3</v>
      </c>
      <c r="M212" s="314" t="s">
        <v>77</v>
      </c>
    </row>
    <row r="213" spans="1:13" ht="15" x14ac:dyDescent="0.25">
      <c r="A213" s="617"/>
      <c r="B213" s="390">
        <v>43748</v>
      </c>
      <c r="C213" s="312"/>
      <c r="D213" s="312">
        <v>160</v>
      </c>
      <c r="E213" s="312">
        <v>67</v>
      </c>
      <c r="F213" s="312"/>
      <c r="G213" s="312"/>
      <c r="H213" s="448">
        <f>SUM(D213+E213)</f>
        <v>227</v>
      </c>
      <c r="I213" s="312">
        <v>17</v>
      </c>
      <c r="J213" s="440"/>
      <c r="K213" s="312">
        <v>1</v>
      </c>
      <c r="L213" s="423">
        <v>1</v>
      </c>
    </row>
    <row r="214" spans="1:13" ht="15.75" thickBot="1" x14ac:dyDescent="0.3">
      <c r="A214" s="617"/>
      <c r="B214" s="392">
        <v>43749</v>
      </c>
      <c r="C214" s="316"/>
      <c r="D214" s="316">
        <v>137</v>
      </c>
      <c r="E214" s="316">
        <v>47</v>
      </c>
      <c r="F214" s="316"/>
      <c r="G214" s="316"/>
      <c r="H214" s="449">
        <f>SUM(D214+E214)</f>
        <v>184</v>
      </c>
      <c r="I214" s="316">
        <v>15</v>
      </c>
      <c r="J214" s="441"/>
      <c r="K214" s="316">
        <v>1</v>
      </c>
      <c r="L214" s="425">
        <v>1</v>
      </c>
    </row>
    <row r="215" spans="1:13" ht="15.75" thickTop="1" x14ac:dyDescent="0.25">
      <c r="A215" s="617"/>
      <c r="B215" s="389">
        <v>43752</v>
      </c>
      <c r="C215" s="344"/>
      <c r="D215" s="344">
        <v>193</v>
      </c>
      <c r="E215" s="344">
        <v>94</v>
      </c>
      <c r="F215" s="344"/>
      <c r="G215" s="344"/>
      <c r="H215" s="450">
        <f t="shared" ref="H215:H216" si="31">SUM(D215+E215)</f>
        <v>287</v>
      </c>
      <c r="I215" s="344">
        <v>24</v>
      </c>
      <c r="J215" s="442"/>
      <c r="K215" s="344">
        <v>10</v>
      </c>
      <c r="L215" s="426">
        <v>10</v>
      </c>
    </row>
    <row r="216" spans="1:13" ht="15" x14ac:dyDescent="0.25">
      <c r="A216" s="617"/>
      <c r="B216" s="390">
        <v>43753</v>
      </c>
      <c r="C216" s="312"/>
      <c r="D216" s="312">
        <v>152</v>
      </c>
      <c r="E216" s="312">
        <v>52</v>
      </c>
      <c r="F216" s="312"/>
      <c r="G216" s="312"/>
      <c r="H216" s="448">
        <f t="shared" si="31"/>
        <v>204</v>
      </c>
      <c r="I216" s="312">
        <v>16</v>
      </c>
      <c r="J216" s="440"/>
      <c r="K216" s="312">
        <v>1</v>
      </c>
      <c r="L216" s="423">
        <v>1</v>
      </c>
    </row>
    <row r="217" spans="1:13" ht="15" x14ac:dyDescent="0.25">
      <c r="A217" s="617"/>
      <c r="B217" s="390">
        <v>43754</v>
      </c>
      <c r="C217" s="312"/>
      <c r="D217" s="312">
        <v>178</v>
      </c>
      <c r="E217" s="312">
        <v>51</v>
      </c>
      <c r="F217" s="312"/>
      <c r="G217" s="312"/>
      <c r="H217" s="448">
        <f>SUM(D217+E217)</f>
        <v>229</v>
      </c>
      <c r="I217" s="312">
        <v>18</v>
      </c>
      <c r="J217" s="440"/>
      <c r="K217" s="312">
        <v>1</v>
      </c>
      <c r="L217" s="423">
        <v>1</v>
      </c>
      <c r="M217" s="314" t="s">
        <v>77</v>
      </c>
    </row>
    <row r="218" spans="1:13" ht="15" x14ac:dyDescent="0.25">
      <c r="A218" s="617"/>
      <c r="B218" s="390">
        <v>43755</v>
      </c>
      <c r="C218" s="312"/>
      <c r="D218" s="312">
        <v>168</v>
      </c>
      <c r="E218" s="312">
        <v>60</v>
      </c>
      <c r="F218" s="312"/>
      <c r="G218" s="312"/>
      <c r="H218" s="448">
        <f>SUM(D218+E218)</f>
        <v>228</v>
      </c>
      <c r="I218" s="312">
        <v>18</v>
      </c>
      <c r="J218" s="440"/>
      <c r="K218" s="312">
        <v>0</v>
      </c>
      <c r="L218" s="423">
        <v>0</v>
      </c>
    </row>
    <row r="219" spans="1:13" ht="15.75" thickBot="1" x14ac:dyDescent="0.3">
      <c r="A219" s="617"/>
      <c r="B219" s="392">
        <v>43756</v>
      </c>
      <c r="C219" s="316"/>
      <c r="D219" s="316">
        <v>139</v>
      </c>
      <c r="E219" s="316">
        <v>41</v>
      </c>
      <c r="F219" s="316"/>
      <c r="G219" s="316"/>
      <c r="H219" s="449">
        <f>SUM(D219+E219)</f>
        <v>180</v>
      </c>
      <c r="I219" s="316">
        <v>15</v>
      </c>
      <c r="J219" s="441"/>
      <c r="K219" s="316">
        <v>1</v>
      </c>
      <c r="L219" s="425">
        <v>1</v>
      </c>
    </row>
    <row r="220" spans="1:13" ht="15.75" thickTop="1" x14ac:dyDescent="0.25">
      <c r="A220" s="617"/>
      <c r="B220" s="389">
        <v>43759</v>
      </c>
      <c r="C220" s="344"/>
      <c r="D220" s="344">
        <v>349</v>
      </c>
      <c r="E220" s="344">
        <v>82</v>
      </c>
      <c r="F220" s="344"/>
      <c r="G220" s="344"/>
      <c r="H220" s="450">
        <f t="shared" ref="H220:H221" si="32">SUM(D220+E220)</f>
        <v>431</v>
      </c>
      <c r="I220" s="344">
        <v>36</v>
      </c>
      <c r="J220" s="442"/>
      <c r="K220" s="344">
        <v>17</v>
      </c>
      <c r="L220" s="426">
        <v>17</v>
      </c>
    </row>
    <row r="221" spans="1:13" ht="15" x14ac:dyDescent="0.25">
      <c r="A221" s="617"/>
      <c r="B221" s="390">
        <v>43760</v>
      </c>
      <c r="C221" s="312"/>
      <c r="D221" s="312">
        <v>305</v>
      </c>
      <c r="E221" s="312">
        <v>63</v>
      </c>
      <c r="F221" s="312"/>
      <c r="G221" s="312"/>
      <c r="H221" s="448">
        <f t="shared" si="32"/>
        <v>368</v>
      </c>
      <c r="I221" s="312">
        <v>26</v>
      </c>
      <c r="J221" s="440"/>
      <c r="K221" s="312">
        <v>36</v>
      </c>
      <c r="L221" s="423">
        <v>36</v>
      </c>
    </row>
    <row r="222" spans="1:13" ht="15" x14ac:dyDescent="0.25">
      <c r="A222" s="617"/>
      <c r="B222" s="390">
        <v>43761</v>
      </c>
      <c r="C222" s="312"/>
      <c r="D222" s="312">
        <v>314</v>
      </c>
      <c r="E222" s="312">
        <v>54</v>
      </c>
      <c r="F222" s="312"/>
      <c r="G222" s="312"/>
      <c r="H222" s="448">
        <f>SUM(D222+E222)</f>
        <v>368</v>
      </c>
      <c r="I222" s="312">
        <v>26</v>
      </c>
      <c r="J222" s="440"/>
      <c r="K222" s="312">
        <v>9</v>
      </c>
      <c r="L222" s="423">
        <v>9</v>
      </c>
      <c r="M222" s="314" t="s">
        <v>85</v>
      </c>
    </row>
    <row r="223" spans="1:13" ht="15" x14ac:dyDescent="0.25">
      <c r="A223" s="617"/>
      <c r="B223" s="390">
        <v>43762</v>
      </c>
      <c r="C223" s="312"/>
      <c r="D223" s="312">
        <v>142</v>
      </c>
      <c r="E223" s="312">
        <v>55</v>
      </c>
      <c r="F223" s="312"/>
      <c r="G223" s="312"/>
      <c r="H223" s="448">
        <f>SUM(D223+E223)</f>
        <v>197</v>
      </c>
      <c r="I223" s="312">
        <v>14</v>
      </c>
      <c r="J223" s="440"/>
      <c r="K223" s="312">
        <v>4</v>
      </c>
      <c r="L223" s="423">
        <v>4</v>
      </c>
    </row>
    <row r="224" spans="1:13" ht="15.75" thickBot="1" x14ac:dyDescent="0.3">
      <c r="A224" s="617"/>
      <c r="B224" s="392">
        <v>43763</v>
      </c>
      <c r="C224" s="316"/>
      <c r="D224" s="316">
        <v>150</v>
      </c>
      <c r="E224" s="316">
        <v>40</v>
      </c>
      <c r="F224" s="316"/>
      <c r="G224" s="316"/>
      <c r="H224" s="449">
        <f>SUM(D224+E224)</f>
        <v>190</v>
      </c>
      <c r="I224" s="316">
        <v>16</v>
      </c>
      <c r="J224" s="441"/>
      <c r="K224" s="316">
        <v>4</v>
      </c>
      <c r="L224" s="425">
        <v>4</v>
      </c>
    </row>
    <row r="225" spans="1:15" ht="15.75" thickTop="1" x14ac:dyDescent="0.25">
      <c r="A225" s="617"/>
      <c r="B225" s="389">
        <v>43766</v>
      </c>
      <c r="C225" s="344"/>
      <c r="D225" s="344">
        <v>159</v>
      </c>
      <c r="E225" s="344">
        <v>81</v>
      </c>
      <c r="F225" s="344"/>
      <c r="G225" s="344"/>
      <c r="H225" s="450">
        <f t="shared" ref="H225:H226" si="33">SUM(D225+E225)</f>
        <v>240</v>
      </c>
      <c r="I225" s="344">
        <v>20</v>
      </c>
      <c r="J225" s="442"/>
      <c r="K225" s="344">
        <v>0</v>
      </c>
      <c r="L225" s="426">
        <v>0</v>
      </c>
    </row>
    <row r="226" spans="1:15" ht="15" x14ac:dyDescent="0.25">
      <c r="A226" s="617"/>
      <c r="B226" s="390">
        <v>43767</v>
      </c>
      <c r="C226" s="312"/>
      <c r="D226" s="312">
        <v>164</v>
      </c>
      <c r="E226" s="312">
        <v>69</v>
      </c>
      <c r="F226" s="312"/>
      <c r="G226" s="312"/>
      <c r="H226" s="448">
        <f t="shared" si="33"/>
        <v>233</v>
      </c>
      <c r="I226" s="312">
        <v>18</v>
      </c>
      <c r="J226" s="440"/>
      <c r="K226" s="312">
        <v>3</v>
      </c>
      <c r="L226" s="423">
        <v>3</v>
      </c>
    </row>
    <row r="227" spans="1:15" ht="15" x14ac:dyDescent="0.25">
      <c r="A227" s="617"/>
      <c r="B227" s="390">
        <v>43768</v>
      </c>
      <c r="C227" s="312"/>
      <c r="D227" s="312">
        <v>204</v>
      </c>
      <c r="E227" s="312">
        <v>48</v>
      </c>
      <c r="F227" s="312"/>
      <c r="G227" s="312"/>
      <c r="H227" s="448">
        <f>SUM(D227+E227)</f>
        <v>252</v>
      </c>
      <c r="I227" s="312">
        <v>21</v>
      </c>
      <c r="J227" s="440"/>
      <c r="K227" s="312">
        <v>2</v>
      </c>
      <c r="L227" s="423">
        <v>2</v>
      </c>
      <c r="M227" s="314" t="s">
        <v>117</v>
      </c>
    </row>
    <row r="228" spans="1:15" ht="15.75" thickBot="1" x14ac:dyDescent="0.3">
      <c r="A228" s="633"/>
      <c r="B228" s="397">
        <v>43769</v>
      </c>
      <c r="C228" s="334"/>
      <c r="D228" s="334">
        <v>146</v>
      </c>
      <c r="E228" s="334">
        <v>46</v>
      </c>
      <c r="F228" s="334"/>
      <c r="G228" s="334"/>
      <c r="H228" s="451">
        <f>SUM(D228+E228)</f>
        <v>192</v>
      </c>
      <c r="I228" s="334">
        <v>19</v>
      </c>
      <c r="J228" s="443"/>
      <c r="K228" s="334">
        <v>4</v>
      </c>
      <c r="L228" s="432">
        <v>4</v>
      </c>
      <c r="O228" s="561" t="s">
        <v>144</v>
      </c>
    </row>
    <row r="229" spans="1:15" ht="15" x14ac:dyDescent="0.25">
      <c r="A229" s="632" t="s">
        <v>60</v>
      </c>
      <c r="B229" s="406"/>
      <c r="C229" s="407"/>
      <c r="D229" s="407"/>
      <c r="E229" s="407"/>
      <c r="F229" s="407"/>
      <c r="G229" s="407"/>
      <c r="H229" s="408"/>
      <c r="I229" s="407"/>
      <c r="J229" s="470"/>
      <c r="K229" s="407"/>
      <c r="L229" s="438"/>
    </row>
    <row r="230" spans="1:15" ht="15.75" thickBot="1" x14ac:dyDescent="0.3">
      <c r="A230" s="617"/>
      <c r="B230" s="463">
        <v>43770</v>
      </c>
      <c r="C230" s="464"/>
      <c r="D230" s="464"/>
      <c r="E230" s="464"/>
      <c r="F230" s="464"/>
      <c r="G230" s="464"/>
      <c r="H230" s="465"/>
      <c r="I230" s="464"/>
      <c r="J230" s="466"/>
      <c r="K230" s="464"/>
      <c r="L230" s="469"/>
    </row>
    <row r="231" spans="1:15" ht="15.75" thickTop="1" x14ac:dyDescent="0.25">
      <c r="A231" s="617"/>
      <c r="B231" s="391">
        <v>43773</v>
      </c>
      <c r="C231" s="313"/>
      <c r="D231" s="313">
        <v>166</v>
      </c>
      <c r="E231" s="313">
        <v>77</v>
      </c>
      <c r="F231" s="313"/>
      <c r="G231" s="313"/>
      <c r="H231" s="453">
        <f>SUM(D231+E231)</f>
        <v>243</v>
      </c>
      <c r="I231" s="313">
        <v>22</v>
      </c>
      <c r="J231" s="462"/>
      <c r="K231" s="313">
        <v>4</v>
      </c>
      <c r="L231" s="422">
        <v>4</v>
      </c>
    </row>
    <row r="232" spans="1:15" ht="15" x14ac:dyDescent="0.25">
      <c r="A232" s="617"/>
      <c r="B232" s="390">
        <v>43774</v>
      </c>
      <c r="C232" s="312"/>
      <c r="D232" s="312">
        <v>172</v>
      </c>
      <c r="E232" s="312">
        <v>58</v>
      </c>
      <c r="F232" s="312"/>
      <c r="G232" s="312"/>
      <c r="H232" s="448">
        <f>SUM(D232+E232)</f>
        <v>230</v>
      </c>
      <c r="I232" s="312">
        <v>21</v>
      </c>
      <c r="J232" s="440"/>
      <c r="K232" s="312">
        <v>2</v>
      </c>
      <c r="L232" s="423">
        <v>2</v>
      </c>
    </row>
    <row r="233" spans="1:15" ht="15" x14ac:dyDescent="0.25">
      <c r="A233" s="617"/>
      <c r="B233" s="390">
        <v>43775</v>
      </c>
      <c r="C233" s="312"/>
      <c r="D233" s="312">
        <v>175</v>
      </c>
      <c r="E233" s="312">
        <v>46</v>
      </c>
      <c r="F233" s="312"/>
      <c r="G233" s="312"/>
      <c r="H233" s="448">
        <f>SUM(D233+E233)</f>
        <v>221</v>
      </c>
      <c r="I233" s="312">
        <v>18</v>
      </c>
      <c r="J233" s="440"/>
      <c r="K233" s="312">
        <v>2</v>
      </c>
      <c r="L233" s="423">
        <v>2</v>
      </c>
      <c r="M233" s="314" t="s">
        <v>75</v>
      </c>
    </row>
    <row r="234" spans="1:15" ht="15" x14ac:dyDescent="0.25">
      <c r="A234" s="617"/>
      <c r="B234" s="390">
        <v>43776</v>
      </c>
      <c r="C234" s="312"/>
      <c r="D234" s="312">
        <v>158</v>
      </c>
      <c r="E234" s="312">
        <v>41</v>
      </c>
      <c r="F234" s="312"/>
      <c r="G234" s="312"/>
      <c r="H234" s="448">
        <f>SUM(D234+E234)</f>
        <v>199</v>
      </c>
      <c r="I234" s="312">
        <v>17</v>
      </c>
      <c r="J234" s="440"/>
      <c r="K234" s="312">
        <v>1</v>
      </c>
      <c r="L234" s="423">
        <v>1</v>
      </c>
    </row>
    <row r="235" spans="1:15" ht="15.75" thickBot="1" x14ac:dyDescent="0.3">
      <c r="A235" s="617"/>
      <c r="B235" s="392">
        <v>43777</v>
      </c>
      <c r="C235" s="316"/>
      <c r="D235" s="316">
        <v>162</v>
      </c>
      <c r="E235" s="316">
        <v>47</v>
      </c>
      <c r="F235" s="316"/>
      <c r="G235" s="316"/>
      <c r="H235" s="449">
        <f>SUM(D235+E235)</f>
        <v>209</v>
      </c>
      <c r="I235" s="316">
        <v>17</v>
      </c>
      <c r="J235" s="441"/>
      <c r="K235" s="316">
        <v>1</v>
      </c>
      <c r="L235" s="425">
        <v>1</v>
      </c>
    </row>
    <row r="236" spans="1:15" ht="15.75" thickTop="1" x14ac:dyDescent="0.25">
      <c r="A236" s="617"/>
      <c r="B236" s="389">
        <v>43780</v>
      </c>
      <c r="C236" s="344"/>
      <c r="D236" s="344">
        <v>180</v>
      </c>
      <c r="E236" s="344">
        <v>63</v>
      </c>
      <c r="F236" s="344"/>
      <c r="G236" s="344"/>
      <c r="H236" s="450">
        <f t="shared" ref="H236:H237" si="34">SUM(D236+E236)</f>
        <v>243</v>
      </c>
      <c r="I236" s="344">
        <v>19</v>
      </c>
      <c r="J236" s="442"/>
      <c r="K236" s="344">
        <v>1</v>
      </c>
      <c r="L236" s="426">
        <v>1</v>
      </c>
    </row>
    <row r="237" spans="1:15" ht="15" x14ac:dyDescent="0.25">
      <c r="A237" s="617"/>
      <c r="B237" s="390">
        <v>43781</v>
      </c>
      <c r="C237" s="312"/>
      <c r="D237" s="312">
        <v>171</v>
      </c>
      <c r="E237" s="312">
        <v>42</v>
      </c>
      <c r="F237" s="312"/>
      <c r="G237" s="312"/>
      <c r="H237" s="448">
        <f t="shared" si="34"/>
        <v>213</v>
      </c>
      <c r="I237" s="312">
        <v>16</v>
      </c>
      <c r="J237" s="440"/>
      <c r="K237" s="312">
        <v>8</v>
      </c>
      <c r="L237" s="423">
        <v>8</v>
      </c>
    </row>
    <row r="238" spans="1:15" ht="15" x14ac:dyDescent="0.25">
      <c r="A238" s="617"/>
      <c r="B238" s="390">
        <v>43782</v>
      </c>
      <c r="C238" s="312"/>
      <c r="D238" s="312">
        <v>213</v>
      </c>
      <c r="E238" s="312">
        <v>57</v>
      </c>
      <c r="F238" s="312"/>
      <c r="G238" s="312"/>
      <c r="H238" s="448">
        <f>SUM(D238+E238)</f>
        <v>270</v>
      </c>
      <c r="I238" s="312">
        <v>21</v>
      </c>
      <c r="J238" s="440"/>
      <c r="K238" s="312">
        <v>1</v>
      </c>
      <c r="L238" s="423">
        <v>1</v>
      </c>
      <c r="M238" s="314" t="s">
        <v>77</v>
      </c>
    </row>
    <row r="239" spans="1:15" ht="15" x14ac:dyDescent="0.25">
      <c r="A239" s="617"/>
      <c r="B239" s="390">
        <v>43783</v>
      </c>
      <c r="C239" s="312"/>
      <c r="D239" s="312">
        <v>184</v>
      </c>
      <c r="E239" s="312">
        <v>56</v>
      </c>
      <c r="F239" s="312"/>
      <c r="G239" s="312"/>
      <c r="H239" s="448">
        <f>SUM(D239+E239)</f>
        <v>240</v>
      </c>
      <c r="I239" s="312">
        <v>20</v>
      </c>
      <c r="J239" s="440"/>
      <c r="K239" s="312">
        <v>7</v>
      </c>
      <c r="L239" s="423">
        <v>7</v>
      </c>
    </row>
    <row r="240" spans="1:15" ht="15.75" thickBot="1" x14ac:dyDescent="0.3">
      <c r="A240" s="617"/>
      <c r="B240" s="392">
        <v>43784</v>
      </c>
      <c r="C240" s="316"/>
      <c r="D240" s="316">
        <v>147</v>
      </c>
      <c r="E240" s="316">
        <v>31</v>
      </c>
      <c r="F240" s="316"/>
      <c r="G240" s="316"/>
      <c r="H240" s="449">
        <f>SUM(D240+E240)</f>
        <v>178</v>
      </c>
      <c r="I240" s="316">
        <v>16</v>
      </c>
      <c r="J240" s="441"/>
      <c r="K240" s="316">
        <v>1</v>
      </c>
      <c r="L240" s="425">
        <v>1</v>
      </c>
    </row>
    <row r="241" spans="1:15" ht="15.75" thickTop="1" x14ac:dyDescent="0.25">
      <c r="A241" s="617"/>
      <c r="B241" s="389">
        <v>43787</v>
      </c>
      <c r="C241" s="344"/>
      <c r="D241" s="344">
        <v>177</v>
      </c>
      <c r="E241" s="344">
        <v>66</v>
      </c>
      <c r="F241" s="344"/>
      <c r="G241" s="344"/>
      <c r="H241" s="450">
        <f t="shared" ref="H241:H242" si="35">SUM(D241+E241)</f>
        <v>243</v>
      </c>
      <c r="I241" s="344">
        <v>24</v>
      </c>
      <c r="J241" s="442"/>
      <c r="K241" s="344">
        <v>1</v>
      </c>
      <c r="L241" s="426">
        <v>1</v>
      </c>
    </row>
    <row r="242" spans="1:15" ht="15" x14ac:dyDescent="0.25">
      <c r="A242" s="617"/>
      <c r="B242" s="390">
        <v>43788</v>
      </c>
      <c r="C242" s="312"/>
      <c r="D242" s="312">
        <v>314</v>
      </c>
      <c r="E242" s="312">
        <v>176</v>
      </c>
      <c r="F242" s="312"/>
      <c r="G242" s="312"/>
      <c r="H242" s="448">
        <f t="shared" si="35"/>
        <v>490</v>
      </c>
      <c r="I242" s="312">
        <v>45</v>
      </c>
      <c r="J242" s="440"/>
      <c r="K242" s="312">
        <v>2</v>
      </c>
      <c r="L242" s="423">
        <v>2</v>
      </c>
    </row>
    <row r="243" spans="1:15" ht="15" x14ac:dyDescent="0.25">
      <c r="A243" s="617"/>
      <c r="B243" s="390">
        <v>43789</v>
      </c>
      <c r="C243" s="312"/>
      <c r="D243" s="312">
        <v>208</v>
      </c>
      <c r="E243" s="312">
        <v>54</v>
      </c>
      <c r="F243" s="312"/>
      <c r="G243" s="312"/>
      <c r="H243" s="448">
        <f>SUM(D243+E243)</f>
        <v>262</v>
      </c>
      <c r="I243" s="312">
        <v>22</v>
      </c>
      <c r="J243" s="440"/>
      <c r="K243" s="312">
        <v>6</v>
      </c>
      <c r="L243" s="423">
        <v>6</v>
      </c>
      <c r="M243" s="314" t="s">
        <v>76</v>
      </c>
    </row>
    <row r="244" spans="1:15" ht="15" x14ac:dyDescent="0.25">
      <c r="A244" s="617"/>
      <c r="B244" s="390">
        <v>43790</v>
      </c>
      <c r="C244" s="312"/>
      <c r="D244" s="312">
        <v>186</v>
      </c>
      <c r="E244" s="312">
        <v>70</v>
      </c>
      <c r="F244" s="312"/>
      <c r="G244" s="312"/>
      <c r="H244" s="448">
        <f>SUM(D244+E244)</f>
        <v>256</v>
      </c>
      <c r="I244" s="312">
        <v>21</v>
      </c>
      <c r="J244" s="440"/>
      <c r="K244" s="312">
        <v>1</v>
      </c>
      <c r="L244" s="423">
        <v>1</v>
      </c>
    </row>
    <row r="245" spans="1:15" ht="15.75" thickBot="1" x14ac:dyDescent="0.3">
      <c r="A245" s="617"/>
      <c r="B245" s="392">
        <v>43791</v>
      </c>
      <c r="C245" s="316"/>
      <c r="D245" s="316">
        <v>185</v>
      </c>
      <c r="E245" s="316">
        <v>45</v>
      </c>
      <c r="F245" s="316"/>
      <c r="G245" s="316"/>
      <c r="H245" s="449">
        <f>SUM(D245+E245)</f>
        <v>230</v>
      </c>
      <c r="I245" s="316">
        <v>21</v>
      </c>
      <c r="J245" s="441"/>
      <c r="K245" s="316">
        <v>2</v>
      </c>
      <c r="L245" s="425">
        <v>2</v>
      </c>
    </row>
    <row r="246" spans="1:15" ht="15.75" thickTop="1" x14ac:dyDescent="0.25">
      <c r="A246" s="617"/>
      <c r="B246" s="389">
        <v>43794</v>
      </c>
      <c r="C246" s="344"/>
      <c r="D246" s="344">
        <v>218</v>
      </c>
      <c r="E246" s="344">
        <v>63</v>
      </c>
      <c r="F246" s="344"/>
      <c r="G246" s="344"/>
      <c r="H246" s="450">
        <f t="shared" ref="H246:H247" si="36">SUM(D246+E246)</f>
        <v>281</v>
      </c>
      <c r="I246" s="344">
        <v>22</v>
      </c>
      <c r="J246" s="442"/>
      <c r="K246" s="344">
        <v>3</v>
      </c>
      <c r="L246" s="426">
        <v>3</v>
      </c>
    </row>
    <row r="247" spans="1:15" ht="15" x14ac:dyDescent="0.25">
      <c r="A247" s="617"/>
      <c r="B247" s="390">
        <v>43795</v>
      </c>
      <c r="C247" s="312"/>
      <c r="D247" s="312">
        <v>205</v>
      </c>
      <c r="E247" s="312">
        <v>73</v>
      </c>
      <c r="F247" s="312"/>
      <c r="G247" s="312"/>
      <c r="H247" s="448">
        <f t="shared" si="36"/>
        <v>278</v>
      </c>
      <c r="I247" s="312">
        <v>19</v>
      </c>
      <c r="J247" s="440"/>
      <c r="K247" s="312">
        <v>0</v>
      </c>
      <c r="L247" s="423">
        <v>0</v>
      </c>
    </row>
    <row r="248" spans="1:15" ht="15" x14ac:dyDescent="0.25">
      <c r="A248" s="617"/>
      <c r="B248" s="390">
        <v>43796</v>
      </c>
      <c r="C248" s="312"/>
      <c r="D248" s="312">
        <v>230</v>
      </c>
      <c r="E248" s="312">
        <v>53</v>
      </c>
      <c r="F248" s="312"/>
      <c r="G248" s="312"/>
      <c r="H248" s="448">
        <f>SUM(D248+E248)</f>
        <v>283</v>
      </c>
      <c r="I248" s="312">
        <v>19</v>
      </c>
      <c r="J248" s="440"/>
      <c r="K248" s="312">
        <v>3</v>
      </c>
      <c r="L248" s="423">
        <v>3</v>
      </c>
      <c r="M248" s="314" t="s">
        <v>71</v>
      </c>
    </row>
    <row r="249" spans="1:15" ht="15" x14ac:dyDescent="0.25">
      <c r="A249" s="617"/>
      <c r="B249" s="390">
        <v>43797</v>
      </c>
      <c r="C249" s="312"/>
      <c r="D249" s="312">
        <v>239</v>
      </c>
      <c r="E249" s="312">
        <v>59</v>
      </c>
      <c r="F249" s="312"/>
      <c r="G249" s="312"/>
      <c r="H249" s="448">
        <f>SUM(D249+E249)</f>
        <v>298</v>
      </c>
      <c r="I249" s="312">
        <v>21</v>
      </c>
      <c r="J249" s="440"/>
      <c r="K249" s="312">
        <v>6</v>
      </c>
      <c r="L249" s="423">
        <v>6</v>
      </c>
    </row>
    <row r="250" spans="1:15" ht="15.75" thickBot="1" x14ac:dyDescent="0.3">
      <c r="A250" s="633"/>
      <c r="B250" s="397">
        <v>43798</v>
      </c>
      <c r="C250" s="334"/>
      <c r="D250" s="334">
        <v>356</v>
      </c>
      <c r="E250" s="334">
        <v>102</v>
      </c>
      <c r="F250" s="334"/>
      <c r="G250" s="334"/>
      <c r="H250" s="451">
        <f>SUM(D250+E250)</f>
        <v>458</v>
      </c>
      <c r="I250" s="334">
        <v>35</v>
      </c>
      <c r="J250" s="443"/>
      <c r="K250" s="334">
        <v>2</v>
      </c>
      <c r="L250" s="432">
        <v>2</v>
      </c>
      <c r="O250" s="561" t="s">
        <v>145</v>
      </c>
    </row>
    <row r="251" spans="1:15" ht="15" x14ac:dyDescent="0.25">
      <c r="A251" s="632" t="s">
        <v>62</v>
      </c>
      <c r="B251" s="406"/>
      <c r="C251" s="407"/>
      <c r="D251" s="407"/>
      <c r="E251" s="407"/>
      <c r="F251" s="407"/>
      <c r="G251" s="407"/>
      <c r="H251" s="408"/>
      <c r="I251" s="407"/>
      <c r="J251" s="470"/>
      <c r="K251" s="407"/>
      <c r="L251" s="438"/>
    </row>
    <row r="252" spans="1:15" ht="15" x14ac:dyDescent="0.25">
      <c r="A252" s="617"/>
      <c r="B252" s="391">
        <v>43801</v>
      </c>
      <c r="C252" s="313"/>
      <c r="D252" s="313">
        <v>254</v>
      </c>
      <c r="E252" s="313">
        <v>83</v>
      </c>
      <c r="F252" s="313"/>
      <c r="G252" s="313"/>
      <c r="H252" s="453">
        <f>SUM(D252+E252)</f>
        <v>337</v>
      </c>
      <c r="I252" s="313">
        <v>24</v>
      </c>
      <c r="J252" s="462"/>
      <c r="K252" s="313">
        <v>1</v>
      </c>
      <c r="L252" s="422">
        <v>1</v>
      </c>
    </row>
    <row r="253" spans="1:15" ht="15" x14ac:dyDescent="0.25">
      <c r="A253" s="617"/>
      <c r="B253" s="390">
        <v>43802</v>
      </c>
      <c r="C253" s="312"/>
      <c r="D253" s="312">
        <v>214</v>
      </c>
      <c r="E253" s="312">
        <v>64</v>
      </c>
      <c r="F253" s="312"/>
      <c r="G253" s="312"/>
      <c r="H253" s="448">
        <f>SUM(D253+E253)</f>
        <v>278</v>
      </c>
      <c r="I253" s="312">
        <v>20</v>
      </c>
      <c r="J253" s="440"/>
      <c r="K253" s="312">
        <v>6</v>
      </c>
      <c r="L253" s="423">
        <v>6</v>
      </c>
    </row>
    <row r="254" spans="1:15" ht="15" x14ac:dyDescent="0.25">
      <c r="A254" s="617"/>
      <c r="B254" s="390">
        <v>43803</v>
      </c>
      <c r="C254" s="312"/>
      <c r="D254" s="312">
        <v>273</v>
      </c>
      <c r="E254" s="312">
        <v>74</v>
      </c>
      <c r="F254" s="312"/>
      <c r="G254" s="312"/>
      <c r="H254" s="448">
        <f>SUM(D254+E254)</f>
        <v>347</v>
      </c>
      <c r="I254" s="312">
        <v>27</v>
      </c>
      <c r="J254" s="440"/>
      <c r="K254" s="312">
        <v>2</v>
      </c>
      <c r="L254" s="423">
        <v>2</v>
      </c>
      <c r="M254" s="314" t="s">
        <v>76</v>
      </c>
    </row>
    <row r="255" spans="1:15" ht="15" x14ac:dyDescent="0.25">
      <c r="A255" s="617"/>
      <c r="B255" s="390">
        <v>43804</v>
      </c>
      <c r="C255" s="312"/>
      <c r="D255" s="312">
        <v>231</v>
      </c>
      <c r="E255" s="312">
        <v>78</v>
      </c>
      <c r="F255" s="312"/>
      <c r="G255" s="312"/>
      <c r="H255" s="448">
        <f>SUM(D255+E255)</f>
        <v>309</v>
      </c>
      <c r="I255" s="312">
        <v>22</v>
      </c>
      <c r="J255" s="440"/>
      <c r="K255" s="312">
        <v>1</v>
      </c>
      <c r="L255" s="423">
        <v>1</v>
      </c>
    </row>
    <row r="256" spans="1:15" ht="15.75" thickBot="1" x14ac:dyDescent="0.3">
      <c r="A256" s="617"/>
      <c r="B256" s="392">
        <v>43805</v>
      </c>
      <c r="C256" s="316"/>
      <c r="D256" s="316">
        <v>193</v>
      </c>
      <c r="E256" s="316">
        <v>58</v>
      </c>
      <c r="F256" s="316"/>
      <c r="G256" s="316"/>
      <c r="H256" s="449">
        <f>SUM(D256+E256)</f>
        <v>251</v>
      </c>
      <c r="I256" s="316">
        <v>21</v>
      </c>
      <c r="J256" s="441"/>
      <c r="K256" s="316">
        <v>3</v>
      </c>
      <c r="L256" s="425">
        <v>3</v>
      </c>
    </row>
    <row r="257" spans="1:13" ht="15.75" thickTop="1" x14ac:dyDescent="0.25">
      <c r="A257" s="617"/>
      <c r="B257" s="389">
        <v>43808</v>
      </c>
      <c r="C257" s="344"/>
      <c r="D257" s="344">
        <v>272</v>
      </c>
      <c r="E257" s="344">
        <v>91</v>
      </c>
      <c r="F257" s="344"/>
      <c r="G257" s="344"/>
      <c r="H257" s="450">
        <f t="shared" ref="H257:H258" si="37">SUM(D257+E257)</f>
        <v>363</v>
      </c>
      <c r="I257" s="344">
        <v>28</v>
      </c>
      <c r="J257" s="442"/>
      <c r="K257" s="344">
        <v>1</v>
      </c>
      <c r="L257" s="426">
        <v>1</v>
      </c>
    </row>
    <row r="258" spans="1:13" ht="15" x14ac:dyDescent="0.25">
      <c r="A258" s="617"/>
      <c r="B258" s="390">
        <v>43809</v>
      </c>
      <c r="C258" s="312"/>
      <c r="D258" s="312">
        <v>347</v>
      </c>
      <c r="E258" s="312">
        <v>170</v>
      </c>
      <c r="F258" s="312"/>
      <c r="G258" s="312"/>
      <c r="H258" s="448">
        <f t="shared" si="37"/>
        <v>517</v>
      </c>
      <c r="I258" s="312">
        <v>40</v>
      </c>
      <c r="J258" s="440"/>
      <c r="K258" s="312">
        <v>19</v>
      </c>
      <c r="L258" s="423">
        <v>19</v>
      </c>
    </row>
    <row r="259" spans="1:13" ht="15" x14ac:dyDescent="0.25">
      <c r="A259" s="617"/>
      <c r="B259" s="390">
        <v>43810</v>
      </c>
      <c r="C259" s="312"/>
      <c r="D259" s="312">
        <v>252</v>
      </c>
      <c r="E259" s="312">
        <v>89</v>
      </c>
      <c r="F259" s="312"/>
      <c r="G259" s="312"/>
      <c r="H259" s="448">
        <f>SUM(D259+E259)</f>
        <v>341</v>
      </c>
      <c r="I259" s="312">
        <v>24</v>
      </c>
      <c r="J259" s="440"/>
      <c r="K259" s="312">
        <v>4</v>
      </c>
      <c r="L259" s="423">
        <v>4</v>
      </c>
      <c r="M259" s="314" t="s">
        <v>78</v>
      </c>
    </row>
    <row r="260" spans="1:13" ht="15" x14ac:dyDescent="0.25">
      <c r="A260" s="617"/>
      <c r="B260" s="390">
        <v>43811</v>
      </c>
      <c r="C260" s="312"/>
      <c r="D260" s="312">
        <v>227</v>
      </c>
      <c r="E260" s="312">
        <v>74</v>
      </c>
      <c r="F260" s="312"/>
      <c r="G260" s="312"/>
      <c r="H260" s="448">
        <f>SUM(D260+E260)</f>
        <v>301</v>
      </c>
      <c r="I260" s="312">
        <v>20</v>
      </c>
      <c r="J260" s="440"/>
      <c r="K260" s="312">
        <v>11</v>
      </c>
      <c r="L260" s="423">
        <v>11</v>
      </c>
    </row>
    <row r="261" spans="1:13" ht="15.75" thickBot="1" x14ac:dyDescent="0.3">
      <c r="A261" s="617"/>
      <c r="B261" s="392">
        <v>43812</v>
      </c>
      <c r="C261" s="316"/>
      <c r="D261" s="316">
        <v>201</v>
      </c>
      <c r="E261" s="316">
        <v>109</v>
      </c>
      <c r="F261" s="316"/>
      <c r="G261" s="316"/>
      <c r="H261" s="449">
        <f>SUM(D261+E261)</f>
        <v>310</v>
      </c>
      <c r="I261" s="316">
        <v>28</v>
      </c>
      <c r="J261" s="441"/>
      <c r="K261" s="316">
        <v>0</v>
      </c>
      <c r="L261" s="425">
        <v>0</v>
      </c>
    </row>
    <row r="262" spans="1:13" ht="15.75" thickTop="1" x14ac:dyDescent="0.25">
      <c r="A262" s="617"/>
      <c r="B262" s="389">
        <v>43815</v>
      </c>
      <c r="C262" s="344"/>
      <c r="D262" s="344">
        <v>261</v>
      </c>
      <c r="E262" s="344">
        <v>156</v>
      </c>
      <c r="F262" s="344"/>
      <c r="G262" s="344"/>
      <c r="H262" s="450">
        <f t="shared" ref="H262:H263" si="38">SUM(D262+E262)</f>
        <v>417</v>
      </c>
      <c r="I262" s="344">
        <v>32</v>
      </c>
      <c r="J262" s="442"/>
      <c r="K262" s="344">
        <v>11</v>
      </c>
      <c r="L262" s="426">
        <v>11</v>
      </c>
    </row>
    <row r="263" spans="1:13" ht="15" x14ac:dyDescent="0.25">
      <c r="A263" s="617"/>
      <c r="B263" s="390">
        <v>43816</v>
      </c>
      <c r="C263" s="312"/>
      <c r="D263" s="312">
        <v>236</v>
      </c>
      <c r="E263" s="312">
        <v>49</v>
      </c>
      <c r="F263" s="312"/>
      <c r="G263" s="312"/>
      <c r="H263" s="448">
        <f t="shared" si="38"/>
        <v>285</v>
      </c>
      <c r="I263" s="312">
        <v>22</v>
      </c>
      <c r="J263" s="440"/>
      <c r="K263" s="312">
        <v>5</v>
      </c>
      <c r="L263" s="423">
        <v>5</v>
      </c>
    </row>
    <row r="264" spans="1:13" ht="15" x14ac:dyDescent="0.25">
      <c r="A264" s="617"/>
      <c r="B264" s="390">
        <v>43817</v>
      </c>
      <c r="C264" s="312"/>
      <c r="D264" s="312">
        <v>244</v>
      </c>
      <c r="E264" s="312">
        <v>69</v>
      </c>
      <c r="F264" s="312"/>
      <c r="G264" s="312"/>
      <c r="H264" s="448">
        <f>SUM(D264+E264)</f>
        <v>313</v>
      </c>
      <c r="I264" s="312">
        <v>24</v>
      </c>
      <c r="J264" s="440"/>
      <c r="K264" s="312">
        <v>4</v>
      </c>
      <c r="L264" s="423">
        <v>4</v>
      </c>
      <c r="M264" s="314" t="s">
        <v>77</v>
      </c>
    </row>
    <row r="265" spans="1:13" ht="15" x14ac:dyDescent="0.25">
      <c r="A265" s="617"/>
      <c r="B265" s="390">
        <v>43818</v>
      </c>
      <c r="C265" s="312"/>
      <c r="D265" s="312">
        <v>207</v>
      </c>
      <c r="E265" s="312">
        <v>73</v>
      </c>
      <c r="F265" s="312"/>
      <c r="G265" s="312"/>
      <c r="H265" s="448">
        <f>SUM(D265+E265)</f>
        <v>280</v>
      </c>
      <c r="I265" s="312">
        <v>23</v>
      </c>
      <c r="J265" s="440"/>
      <c r="K265" s="312">
        <v>18</v>
      </c>
      <c r="L265" s="423">
        <v>18</v>
      </c>
    </row>
    <row r="266" spans="1:13" ht="15.75" thickBot="1" x14ac:dyDescent="0.3">
      <c r="A266" s="617"/>
      <c r="B266" s="392">
        <v>43819</v>
      </c>
      <c r="C266" s="316"/>
      <c r="D266" s="316">
        <v>187</v>
      </c>
      <c r="E266" s="316">
        <v>36</v>
      </c>
      <c r="F266" s="316"/>
      <c r="G266" s="316"/>
      <c r="H266" s="449">
        <f>SUM(D266+E266)</f>
        <v>223</v>
      </c>
      <c r="I266" s="316">
        <v>20</v>
      </c>
      <c r="J266" s="441"/>
      <c r="K266" s="316">
        <v>1</v>
      </c>
      <c r="L266" s="425">
        <v>1</v>
      </c>
    </row>
    <row r="267" spans="1:13" ht="15.75" thickTop="1" x14ac:dyDescent="0.25">
      <c r="A267" s="617"/>
      <c r="B267" s="389">
        <v>43822</v>
      </c>
      <c r="C267" s="344"/>
      <c r="D267" s="344">
        <v>157</v>
      </c>
      <c r="E267" s="344">
        <v>59</v>
      </c>
      <c r="F267" s="344"/>
      <c r="G267" s="344"/>
      <c r="H267" s="450">
        <f t="shared" ref="H267" si="39">SUM(D267+E267)</f>
        <v>216</v>
      </c>
      <c r="I267" s="344">
        <v>22</v>
      </c>
      <c r="J267" s="442"/>
      <c r="K267" s="344">
        <v>2</v>
      </c>
      <c r="L267" s="426">
        <v>2</v>
      </c>
    </row>
    <row r="268" spans="1:13" ht="15" x14ac:dyDescent="0.25">
      <c r="A268" s="617"/>
      <c r="B268" s="530">
        <v>43823</v>
      </c>
      <c r="C268" s="479"/>
      <c r="D268" s="479"/>
      <c r="E268" s="479"/>
      <c r="F268" s="479"/>
      <c r="G268" s="479"/>
      <c r="H268" s="480"/>
      <c r="I268" s="479"/>
      <c r="J268" s="481"/>
      <c r="K268" s="479"/>
      <c r="L268" s="482"/>
    </row>
    <row r="269" spans="1:13" ht="15" x14ac:dyDescent="0.25">
      <c r="A269" s="617"/>
      <c r="B269" s="530">
        <v>43824</v>
      </c>
      <c r="C269" s="479"/>
      <c r="D269" s="479"/>
      <c r="E269" s="479"/>
      <c r="F269" s="479"/>
      <c r="G269" s="479"/>
      <c r="H269" s="480"/>
      <c r="I269" s="479"/>
      <c r="J269" s="481"/>
      <c r="K269" s="479"/>
      <c r="L269" s="482"/>
    </row>
    <row r="270" spans="1:13" ht="15" x14ac:dyDescent="0.25">
      <c r="A270" s="617"/>
      <c r="B270" s="530">
        <v>43825</v>
      </c>
      <c r="C270" s="479"/>
      <c r="D270" s="479"/>
      <c r="E270" s="479"/>
      <c r="F270" s="479"/>
      <c r="G270" s="479"/>
      <c r="H270" s="480"/>
      <c r="I270" s="479"/>
      <c r="J270" s="481"/>
      <c r="K270" s="479"/>
      <c r="L270" s="482"/>
    </row>
    <row r="271" spans="1:13" ht="15.75" thickBot="1" x14ac:dyDescent="0.3">
      <c r="A271" s="617"/>
      <c r="B271" s="392">
        <v>43826</v>
      </c>
      <c r="C271" s="316"/>
      <c r="D271" s="316">
        <v>199</v>
      </c>
      <c r="E271" s="316">
        <v>49</v>
      </c>
      <c r="F271" s="316"/>
      <c r="G271" s="316"/>
      <c r="H271" s="449">
        <f>SUM(D271+E271)</f>
        <v>248</v>
      </c>
      <c r="I271" s="316">
        <v>31</v>
      </c>
      <c r="J271" s="441"/>
      <c r="K271" s="316">
        <v>29</v>
      </c>
      <c r="L271" s="425">
        <v>29</v>
      </c>
    </row>
    <row r="272" spans="1:13" ht="15.75" thickTop="1" x14ac:dyDescent="0.25">
      <c r="A272" s="617"/>
      <c r="B272" s="391">
        <v>43829</v>
      </c>
      <c r="C272" s="313"/>
      <c r="D272" s="313">
        <v>296</v>
      </c>
      <c r="E272" s="313">
        <v>89</v>
      </c>
      <c r="F272" s="313"/>
      <c r="G272" s="313"/>
      <c r="H272" s="453">
        <f t="shared" ref="H272:H273" si="40">SUM(D272+E272)</f>
        <v>385</v>
      </c>
      <c r="I272" s="313">
        <v>39</v>
      </c>
      <c r="J272" s="462"/>
      <c r="K272" s="313">
        <v>7</v>
      </c>
      <c r="L272" s="422">
        <v>7</v>
      </c>
    </row>
    <row r="273" spans="1:15" ht="15.75" thickBot="1" x14ac:dyDescent="0.3">
      <c r="A273" s="633"/>
      <c r="B273" s="402">
        <v>43830</v>
      </c>
      <c r="C273" s="403"/>
      <c r="D273" s="403">
        <v>142</v>
      </c>
      <c r="E273" s="403">
        <v>44</v>
      </c>
      <c r="F273" s="403"/>
      <c r="G273" s="403"/>
      <c r="H273" s="452">
        <f t="shared" si="40"/>
        <v>186</v>
      </c>
      <c r="I273" s="403">
        <v>19</v>
      </c>
      <c r="J273" s="499"/>
      <c r="K273" s="403">
        <v>1</v>
      </c>
      <c r="L273" s="439">
        <v>1</v>
      </c>
      <c r="O273" s="561" t="s">
        <v>146</v>
      </c>
    </row>
    <row r="276" spans="1:15" x14ac:dyDescent="0.2">
      <c r="D276" s="314">
        <f>SUM(D3:D275)</f>
        <v>55917</v>
      </c>
      <c r="E276" s="314">
        <f>SUM(E3:E275)</f>
        <v>20496</v>
      </c>
      <c r="H276" s="314">
        <f>SUM(H3:H275)</f>
        <v>76413</v>
      </c>
    </row>
  </sheetData>
  <mergeCells count="13">
    <mergeCell ref="A251:A273"/>
    <mergeCell ref="A229:A250"/>
    <mergeCell ref="A205:A228"/>
    <mergeCell ref="N1:O1"/>
    <mergeCell ref="A25:A45"/>
    <mergeCell ref="A46:A67"/>
    <mergeCell ref="A68:A90"/>
    <mergeCell ref="A136:A159"/>
    <mergeCell ref="A183:A204"/>
    <mergeCell ref="A160:A182"/>
    <mergeCell ref="A115:A135"/>
    <mergeCell ref="A91:A114"/>
    <mergeCell ref="A2:A2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279"/>
  <sheetViews>
    <sheetView workbookViewId="0">
      <pane xSplit="1" ySplit="1" topLeftCell="B56" activePane="bottomRight" state="frozen"/>
      <selection pane="topRight" activeCell="B1" sqref="B1"/>
      <selection pane="bottomLeft" activeCell="A2" sqref="A2"/>
      <selection pane="bottomRight" activeCell="O17" sqref="O17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2" width="14.7109375" style="314" customWidth="1"/>
    <col min="13" max="13" width="28.42578125" style="314" customWidth="1"/>
    <col min="14" max="14" width="9.140625" customWidth="1"/>
    <col min="15" max="15" width="33" customWidth="1"/>
  </cols>
  <sheetData>
    <row r="1" spans="1:17" ht="111" customHeight="1" thickBot="1" x14ac:dyDescent="0.25">
      <c r="A1" s="459" t="s">
        <v>118</v>
      </c>
      <c r="B1" s="459" t="s">
        <v>43</v>
      </c>
      <c r="C1" s="460" t="s">
        <v>41</v>
      </c>
      <c r="D1" s="460" t="s">
        <v>63</v>
      </c>
      <c r="E1" s="461" t="s">
        <v>120</v>
      </c>
      <c r="F1" s="460" t="s">
        <v>42</v>
      </c>
      <c r="G1" s="460" t="s">
        <v>45</v>
      </c>
      <c r="H1" s="460" t="s">
        <v>121</v>
      </c>
      <c r="I1" s="461" t="s">
        <v>122</v>
      </c>
      <c r="J1" s="446" t="s">
        <v>69</v>
      </c>
      <c r="K1" s="460" t="s">
        <v>61</v>
      </c>
      <c r="L1" s="460" t="s">
        <v>67</v>
      </c>
      <c r="M1" s="447"/>
      <c r="N1" s="615" t="s">
        <v>57</v>
      </c>
      <c r="O1" s="616"/>
    </row>
    <row r="2" spans="1:17" ht="16.5" customHeight="1" x14ac:dyDescent="0.25">
      <c r="A2" s="632" t="s">
        <v>47</v>
      </c>
      <c r="B2" s="519">
        <v>43831</v>
      </c>
      <c r="C2" s="520"/>
      <c r="D2" s="520"/>
      <c r="E2" s="520"/>
      <c r="F2" s="520"/>
      <c r="G2" s="520"/>
      <c r="H2" s="521"/>
      <c r="I2" s="520"/>
      <c r="J2" s="522"/>
      <c r="K2" s="520"/>
      <c r="L2" s="523"/>
      <c r="N2" s="393"/>
      <c r="O2" t="s">
        <v>44</v>
      </c>
    </row>
    <row r="3" spans="1:17" ht="15.75" thickBot="1" x14ac:dyDescent="0.3">
      <c r="A3" s="617"/>
      <c r="B3" s="390">
        <v>43832</v>
      </c>
      <c r="C3" s="312"/>
      <c r="D3" s="312">
        <v>244</v>
      </c>
      <c r="E3" s="312">
        <v>74</v>
      </c>
      <c r="F3" s="312"/>
      <c r="G3" s="312"/>
      <c r="H3" s="448">
        <f t="shared" ref="H3:H6" si="0">SUM(D3+E3)</f>
        <v>318</v>
      </c>
      <c r="I3" s="312">
        <v>32</v>
      </c>
      <c r="J3" s="440"/>
      <c r="K3" s="312">
        <v>5</v>
      </c>
      <c r="L3" s="423">
        <v>5</v>
      </c>
      <c r="N3" s="383"/>
    </row>
    <row r="4" spans="1:17" ht="16.5" thickTop="1" thickBot="1" x14ac:dyDescent="0.3">
      <c r="A4" s="617"/>
      <c r="B4" s="390">
        <v>43833</v>
      </c>
      <c r="C4" s="312"/>
      <c r="D4" s="312">
        <v>133</v>
      </c>
      <c r="E4" s="312">
        <v>55</v>
      </c>
      <c r="F4" s="312"/>
      <c r="G4" s="312"/>
      <c r="H4" s="448">
        <f t="shared" si="0"/>
        <v>188</v>
      </c>
      <c r="I4" s="312">
        <v>19</v>
      </c>
      <c r="J4" s="440"/>
      <c r="K4" s="312">
        <v>2</v>
      </c>
      <c r="L4" s="423">
        <v>2</v>
      </c>
      <c r="N4" s="383"/>
      <c r="O4" t="s">
        <v>55</v>
      </c>
    </row>
    <row r="5" spans="1:17" ht="15.75" thickTop="1" x14ac:dyDescent="0.25">
      <c r="A5" s="617"/>
      <c r="B5" s="546">
        <v>43836</v>
      </c>
      <c r="C5" s="474"/>
      <c r="D5" s="474"/>
      <c r="E5" s="474"/>
      <c r="F5" s="474"/>
      <c r="G5" s="474"/>
      <c r="H5" s="475"/>
      <c r="I5" s="474"/>
      <c r="J5" s="476"/>
      <c r="K5" s="474"/>
      <c r="L5" s="477"/>
    </row>
    <row r="6" spans="1:17" ht="15" x14ac:dyDescent="0.25">
      <c r="A6" s="617"/>
      <c r="B6" s="390">
        <v>43837</v>
      </c>
      <c r="C6" s="312"/>
      <c r="D6" s="312">
        <v>192</v>
      </c>
      <c r="E6" s="312">
        <v>115</v>
      </c>
      <c r="F6" s="312"/>
      <c r="G6" s="312"/>
      <c r="H6" s="448">
        <f t="shared" si="0"/>
        <v>307</v>
      </c>
      <c r="I6" s="312">
        <v>26</v>
      </c>
      <c r="J6" s="440"/>
      <c r="K6" s="312">
        <v>0</v>
      </c>
      <c r="L6" s="423">
        <v>0</v>
      </c>
      <c r="Q6" s="597"/>
    </row>
    <row r="7" spans="1:17" ht="15" x14ac:dyDescent="0.25">
      <c r="A7" s="617"/>
      <c r="B7" s="390">
        <v>43838</v>
      </c>
      <c r="C7" s="312"/>
      <c r="D7" s="312">
        <v>202</v>
      </c>
      <c r="E7" s="312">
        <v>113</v>
      </c>
      <c r="F7" s="312"/>
      <c r="G7" s="312"/>
      <c r="H7" s="448">
        <f>SUM(D7+E7)</f>
        <v>315</v>
      </c>
      <c r="I7" s="312">
        <v>22</v>
      </c>
      <c r="J7" s="440"/>
      <c r="K7" s="312">
        <v>8</v>
      </c>
      <c r="L7" s="423">
        <v>8</v>
      </c>
      <c r="M7" s="314" t="s">
        <v>77</v>
      </c>
      <c r="P7" t="s">
        <v>160</v>
      </c>
      <c r="Q7">
        <v>4470</v>
      </c>
    </row>
    <row r="8" spans="1:17" ht="15" x14ac:dyDescent="0.25">
      <c r="A8" s="617"/>
      <c r="B8" s="390">
        <v>43839</v>
      </c>
      <c r="C8" s="312"/>
      <c r="D8" s="312">
        <v>208</v>
      </c>
      <c r="E8" s="312">
        <v>97</v>
      </c>
      <c r="F8" s="312"/>
      <c r="G8" s="312"/>
      <c r="H8" s="448">
        <f>SUM(D8+E8)</f>
        <v>305</v>
      </c>
      <c r="I8" s="312">
        <v>23</v>
      </c>
      <c r="J8" s="440"/>
      <c r="K8" s="312">
        <v>1</v>
      </c>
      <c r="L8" s="423">
        <v>1</v>
      </c>
      <c r="P8" t="s">
        <v>161</v>
      </c>
      <c r="Q8">
        <v>3657</v>
      </c>
    </row>
    <row r="9" spans="1:17" ht="15.75" thickBot="1" x14ac:dyDescent="0.3">
      <c r="A9" s="617"/>
      <c r="B9" s="392">
        <v>43840</v>
      </c>
      <c r="C9" s="316"/>
      <c r="D9" s="316">
        <v>188</v>
      </c>
      <c r="E9" s="316">
        <v>85</v>
      </c>
      <c r="F9" s="316"/>
      <c r="G9" s="316"/>
      <c r="H9" s="449">
        <f t="shared" ref="H9:H13" si="1">SUM(D9+E9)</f>
        <v>273</v>
      </c>
      <c r="I9" s="316">
        <v>21</v>
      </c>
      <c r="J9" s="441"/>
      <c r="K9" s="316">
        <v>1</v>
      </c>
      <c r="L9" s="425">
        <v>1</v>
      </c>
      <c r="P9" t="s">
        <v>162</v>
      </c>
      <c r="Q9">
        <v>6109</v>
      </c>
    </row>
    <row r="10" spans="1:17" ht="15.75" thickTop="1" x14ac:dyDescent="0.25">
      <c r="A10" s="617"/>
      <c r="B10" s="389">
        <v>43843</v>
      </c>
      <c r="C10" s="344"/>
      <c r="D10" s="344">
        <v>236</v>
      </c>
      <c r="E10" s="344">
        <v>152</v>
      </c>
      <c r="F10" s="344"/>
      <c r="G10" s="344"/>
      <c r="H10" s="450">
        <f t="shared" si="1"/>
        <v>388</v>
      </c>
      <c r="I10" s="344">
        <v>30</v>
      </c>
      <c r="J10" s="442"/>
      <c r="K10" s="344">
        <v>5</v>
      </c>
      <c r="L10" s="426">
        <v>5</v>
      </c>
      <c r="P10" t="s">
        <v>163</v>
      </c>
      <c r="Q10">
        <v>4961</v>
      </c>
    </row>
    <row r="11" spans="1:17" ht="15" x14ac:dyDescent="0.25">
      <c r="A11" s="617"/>
      <c r="B11" s="390">
        <v>43844</v>
      </c>
      <c r="C11" s="312"/>
      <c r="D11" s="312">
        <v>219</v>
      </c>
      <c r="E11" s="312">
        <v>111</v>
      </c>
      <c r="F11" s="312"/>
      <c r="G11" s="312"/>
      <c r="H11" s="448">
        <f t="shared" si="1"/>
        <v>330</v>
      </c>
      <c r="I11" s="312">
        <v>22</v>
      </c>
      <c r="J11" s="440"/>
      <c r="K11" s="312">
        <v>1</v>
      </c>
      <c r="L11" s="423">
        <v>1</v>
      </c>
      <c r="P11" t="s">
        <v>164</v>
      </c>
      <c r="Q11">
        <v>4998</v>
      </c>
    </row>
    <row r="12" spans="1:17" ht="15" x14ac:dyDescent="0.25">
      <c r="A12" s="617"/>
      <c r="B12" s="390">
        <v>43845</v>
      </c>
      <c r="C12" s="312"/>
      <c r="D12" s="312">
        <v>235</v>
      </c>
      <c r="E12" s="312">
        <v>97</v>
      </c>
      <c r="F12" s="312"/>
      <c r="G12" s="312"/>
      <c r="H12" s="448">
        <f t="shared" si="1"/>
        <v>332</v>
      </c>
      <c r="I12" s="312">
        <v>26</v>
      </c>
      <c r="J12" s="440"/>
      <c r="K12" s="312">
        <v>0</v>
      </c>
      <c r="L12" s="423">
        <v>0</v>
      </c>
      <c r="M12" s="314" t="s">
        <v>73</v>
      </c>
      <c r="P12" t="s">
        <v>165</v>
      </c>
      <c r="Q12">
        <v>5677</v>
      </c>
    </row>
    <row r="13" spans="1:17" ht="15" x14ac:dyDescent="0.25">
      <c r="A13" s="617"/>
      <c r="B13" s="390">
        <v>43846</v>
      </c>
      <c r="C13" s="312"/>
      <c r="D13" s="312">
        <v>170</v>
      </c>
      <c r="E13" s="312">
        <v>78</v>
      </c>
      <c r="F13" s="312"/>
      <c r="G13" s="312"/>
      <c r="H13" s="448">
        <f t="shared" si="1"/>
        <v>248</v>
      </c>
      <c r="I13" s="312">
        <v>21</v>
      </c>
      <c r="J13" s="440"/>
      <c r="K13" s="312">
        <v>1</v>
      </c>
      <c r="L13" s="423">
        <v>1</v>
      </c>
      <c r="P13" t="s">
        <v>166</v>
      </c>
      <c r="Q13">
        <v>8108</v>
      </c>
    </row>
    <row r="14" spans="1:17" ht="15.75" thickBot="1" x14ac:dyDescent="0.3">
      <c r="A14" s="617"/>
      <c r="B14" s="392">
        <v>43847</v>
      </c>
      <c r="C14" s="316"/>
      <c r="D14" s="316">
        <v>199</v>
      </c>
      <c r="E14" s="316">
        <v>62</v>
      </c>
      <c r="F14" s="316"/>
      <c r="G14" s="316"/>
      <c r="H14" s="449">
        <f>SUM(D14+E14)</f>
        <v>261</v>
      </c>
      <c r="I14" s="316">
        <v>24</v>
      </c>
      <c r="J14" s="441"/>
      <c r="K14" s="316">
        <v>1</v>
      </c>
      <c r="L14" s="425">
        <v>1</v>
      </c>
      <c r="P14" t="s">
        <v>167</v>
      </c>
      <c r="Q14">
        <v>7358</v>
      </c>
    </row>
    <row r="15" spans="1:17" ht="15.75" thickTop="1" x14ac:dyDescent="0.25">
      <c r="A15" s="617"/>
      <c r="B15" s="389">
        <v>43850</v>
      </c>
      <c r="C15" s="344"/>
      <c r="D15" s="344">
        <v>203</v>
      </c>
      <c r="E15" s="344">
        <v>113</v>
      </c>
      <c r="F15" s="344"/>
      <c r="G15" s="344"/>
      <c r="H15" s="450">
        <f t="shared" ref="H15:H18" si="2">SUM(D15+E15)</f>
        <v>316</v>
      </c>
      <c r="I15" s="344">
        <v>24</v>
      </c>
      <c r="J15" s="442"/>
      <c r="K15" s="344">
        <v>5</v>
      </c>
      <c r="L15" s="426">
        <v>5</v>
      </c>
      <c r="P15" t="s">
        <v>168</v>
      </c>
      <c r="Q15">
        <v>5429</v>
      </c>
    </row>
    <row r="16" spans="1:17" ht="15" x14ac:dyDescent="0.25">
      <c r="A16" s="617"/>
      <c r="B16" s="390">
        <v>43851</v>
      </c>
      <c r="C16" s="312"/>
      <c r="D16" s="312">
        <v>216</v>
      </c>
      <c r="E16" s="312">
        <v>120</v>
      </c>
      <c r="F16" s="312"/>
      <c r="G16" s="312"/>
      <c r="H16" s="448">
        <f t="shared" si="2"/>
        <v>336</v>
      </c>
      <c r="I16" s="312">
        <v>26</v>
      </c>
      <c r="J16" s="440"/>
      <c r="K16" s="312">
        <v>2</v>
      </c>
      <c r="L16" s="423">
        <v>2</v>
      </c>
      <c r="P16" t="s">
        <v>169</v>
      </c>
      <c r="Q16">
        <v>6806</v>
      </c>
    </row>
    <row r="17" spans="1:18" ht="15" x14ac:dyDescent="0.25">
      <c r="A17" s="617"/>
      <c r="B17" s="390">
        <v>43852</v>
      </c>
      <c r="C17" s="312"/>
      <c r="D17" s="312">
        <v>186</v>
      </c>
      <c r="E17" s="312">
        <v>61</v>
      </c>
      <c r="F17" s="312"/>
      <c r="G17" s="312"/>
      <c r="H17" s="448">
        <f t="shared" si="2"/>
        <v>247</v>
      </c>
      <c r="I17" s="312">
        <v>21</v>
      </c>
      <c r="J17" s="440"/>
      <c r="K17" s="312">
        <v>1</v>
      </c>
      <c r="L17" s="423">
        <v>1</v>
      </c>
      <c r="M17" s="314" t="s">
        <v>73</v>
      </c>
      <c r="P17" t="s">
        <v>170</v>
      </c>
      <c r="Q17">
        <v>8534</v>
      </c>
    </row>
    <row r="18" spans="1:18" ht="15" x14ac:dyDescent="0.25">
      <c r="A18" s="617"/>
      <c r="B18" s="390">
        <v>43853</v>
      </c>
      <c r="C18" s="312"/>
      <c r="D18" s="312">
        <v>227</v>
      </c>
      <c r="E18" s="312">
        <v>71</v>
      </c>
      <c r="F18" s="312"/>
      <c r="G18" s="312"/>
      <c r="H18" s="448">
        <f t="shared" si="2"/>
        <v>298</v>
      </c>
      <c r="I18" s="312">
        <v>21</v>
      </c>
      <c r="J18" s="440"/>
      <c r="K18" s="312">
        <v>1</v>
      </c>
      <c r="L18" s="423">
        <v>1</v>
      </c>
      <c r="P18" t="s">
        <v>171</v>
      </c>
      <c r="Q18">
        <v>6850</v>
      </c>
      <c r="R18" s="314"/>
    </row>
    <row r="19" spans="1:18" ht="15.75" thickBot="1" x14ac:dyDescent="0.3">
      <c r="A19" s="617"/>
      <c r="B19" s="392">
        <v>43854</v>
      </c>
      <c r="C19" s="316"/>
      <c r="D19" s="316">
        <v>177</v>
      </c>
      <c r="E19" s="316">
        <v>78</v>
      </c>
      <c r="F19" s="316"/>
      <c r="G19" s="316"/>
      <c r="H19" s="449">
        <f t="shared" ref="H19:H24" si="3">SUM(D19+E19)</f>
        <v>255</v>
      </c>
      <c r="I19" s="316">
        <v>23</v>
      </c>
      <c r="J19" s="441"/>
      <c r="K19" s="316">
        <v>2</v>
      </c>
      <c r="L19" s="425">
        <v>2</v>
      </c>
      <c r="R19" s="314"/>
    </row>
    <row r="20" spans="1:18" ht="15.75" thickTop="1" x14ac:dyDescent="0.25">
      <c r="A20" s="617"/>
      <c r="B20" s="389">
        <v>43857</v>
      </c>
      <c r="C20" s="344"/>
      <c r="D20" s="344">
        <v>261</v>
      </c>
      <c r="E20" s="344">
        <v>118</v>
      </c>
      <c r="F20" s="344"/>
      <c r="G20" s="344"/>
      <c r="H20" s="450">
        <f t="shared" si="3"/>
        <v>379</v>
      </c>
      <c r="I20" s="344">
        <v>32</v>
      </c>
      <c r="J20" s="442"/>
      <c r="K20" s="344">
        <v>1</v>
      </c>
      <c r="L20" s="426">
        <v>1</v>
      </c>
      <c r="R20" s="314"/>
    </row>
    <row r="21" spans="1:18" ht="15" x14ac:dyDescent="0.25">
      <c r="A21" s="617"/>
      <c r="B21" s="391">
        <v>43858</v>
      </c>
      <c r="C21" s="313"/>
      <c r="D21" s="313">
        <v>249</v>
      </c>
      <c r="E21" s="313">
        <v>101</v>
      </c>
      <c r="F21" s="313"/>
      <c r="G21" s="313"/>
      <c r="H21" s="453">
        <f t="shared" si="3"/>
        <v>350</v>
      </c>
      <c r="I21" s="313">
        <v>27</v>
      </c>
      <c r="J21" s="462"/>
      <c r="K21" s="313">
        <v>6</v>
      </c>
      <c r="L21" s="422">
        <v>6</v>
      </c>
      <c r="R21" s="314"/>
    </row>
    <row r="22" spans="1:18" ht="15" x14ac:dyDescent="0.25">
      <c r="A22" s="617"/>
      <c r="B22" s="404">
        <v>43859</v>
      </c>
      <c r="C22" s="532"/>
      <c r="D22" s="532">
        <v>314</v>
      </c>
      <c r="E22" s="532">
        <v>157</v>
      </c>
      <c r="F22" s="532"/>
      <c r="G22" s="532"/>
      <c r="H22" s="457">
        <f t="shared" si="3"/>
        <v>471</v>
      </c>
      <c r="I22" s="532">
        <v>36</v>
      </c>
      <c r="J22" s="533"/>
      <c r="K22" s="532">
        <v>7</v>
      </c>
      <c r="L22" s="550">
        <v>7</v>
      </c>
      <c r="M22" s="314" t="s">
        <v>78</v>
      </c>
      <c r="R22" s="314"/>
    </row>
    <row r="23" spans="1:18" ht="15" x14ac:dyDescent="0.25">
      <c r="A23" s="617"/>
      <c r="B23" s="405">
        <v>43860</v>
      </c>
      <c r="C23" s="327"/>
      <c r="D23" s="327">
        <v>216</v>
      </c>
      <c r="E23" s="327">
        <v>136</v>
      </c>
      <c r="F23" s="327"/>
      <c r="G23" s="327"/>
      <c r="H23" s="454">
        <f t="shared" si="3"/>
        <v>352</v>
      </c>
      <c r="I23" s="327">
        <v>32</v>
      </c>
      <c r="J23" s="524"/>
      <c r="K23" s="327">
        <v>7</v>
      </c>
      <c r="L23" s="434">
        <v>7</v>
      </c>
      <c r="R23" s="314"/>
    </row>
    <row r="24" spans="1:18" ht="15.75" thickBot="1" x14ac:dyDescent="0.3">
      <c r="A24" s="633"/>
      <c r="B24" s="397">
        <v>43861</v>
      </c>
      <c r="C24" s="334"/>
      <c r="D24" s="334">
        <v>195</v>
      </c>
      <c r="E24" s="334">
        <v>76</v>
      </c>
      <c r="F24" s="334"/>
      <c r="G24" s="334"/>
      <c r="H24" s="451">
        <f t="shared" si="3"/>
        <v>271</v>
      </c>
      <c r="I24" s="334">
        <v>23</v>
      </c>
      <c r="J24" s="443"/>
      <c r="K24" s="334">
        <v>0</v>
      </c>
      <c r="L24" s="432">
        <v>0</v>
      </c>
      <c r="O24" s="561" t="s">
        <v>126</v>
      </c>
      <c r="R24" s="314"/>
    </row>
    <row r="25" spans="1:18" ht="15.75" thickBot="1" x14ac:dyDescent="0.3">
      <c r="A25" s="632" t="s">
        <v>46</v>
      </c>
      <c r="B25" s="551"/>
      <c r="C25" s="365"/>
      <c r="D25" s="365"/>
      <c r="E25" s="365"/>
      <c r="F25" s="365"/>
      <c r="G25" s="365"/>
      <c r="H25" s="366"/>
      <c r="I25" s="365"/>
      <c r="J25" s="552"/>
      <c r="K25" s="365"/>
      <c r="L25" s="429"/>
      <c r="R25" s="314"/>
    </row>
    <row r="26" spans="1:18" ht="15" x14ac:dyDescent="0.25">
      <c r="A26" s="617"/>
      <c r="B26" s="391">
        <v>43864</v>
      </c>
      <c r="C26" s="313"/>
      <c r="D26" s="313">
        <v>179</v>
      </c>
      <c r="E26" s="313">
        <v>98</v>
      </c>
      <c r="F26" s="313"/>
      <c r="G26" s="313"/>
      <c r="H26" s="453">
        <f t="shared" ref="H26:H29" si="4">SUM(D26+E26)</f>
        <v>277</v>
      </c>
      <c r="I26" s="313">
        <v>25</v>
      </c>
      <c r="J26" s="462"/>
      <c r="K26" s="313">
        <v>6</v>
      </c>
      <c r="L26" s="422">
        <v>6</v>
      </c>
      <c r="R26" s="314"/>
    </row>
    <row r="27" spans="1:18" ht="15" x14ac:dyDescent="0.25">
      <c r="A27" s="617"/>
      <c r="B27" s="390">
        <v>43865</v>
      </c>
      <c r="C27" s="312"/>
      <c r="D27" s="312">
        <v>177</v>
      </c>
      <c r="E27" s="312">
        <v>74</v>
      </c>
      <c r="F27" s="312"/>
      <c r="G27" s="312"/>
      <c r="H27" s="448">
        <f t="shared" si="4"/>
        <v>251</v>
      </c>
      <c r="I27" s="312">
        <v>19</v>
      </c>
      <c r="J27" s="440"/>
      <c r="K27" s="312">
        <v>3</v>
      </c>
      <c r="L27" s="423">
        <v>3</v>
      </c>
      <c r="R27" s="314"/>
    </row>
    <row r="28" spans="1:18" ht="15" x14ac:dyDescent="0.25">
      <c r="A28" s="617"/>
      <c r="B28" s="390">
        <v>43866</v>
      </c>
      <c r="C28" s="312"/>
      <c r="D28" s="312">
        <v>221</v>
      </c>
      <c r="E28" s="312">
        <v>63</v>
      </c>
      <c r="F28" s="312"/>
      <c r="G28" s="312"/>
      <c r="H28" s="448">
        <f t="shared" si="4"/>
        <v>284</v>
      </c>
      <c r="I28" s="312">
        <v>22</v>
      </c>
      <c r="J28" s="440"/>
      <c r="K28" s="312">
        <v>2</v>
      </c>
      <c r="L28" s="423">
        <v>2</v>
      </c>
      <c r="M28" s="314" t="s">
        <v>71</v>
      </c>
      <c r="R28" s="314"/>
    </row>
    <row r="29" spans="1:18" ht="15" x14ac:dyDescent="0.25">
      <c r="A29" s="617"/>
      <c r="B29" s="390">
        <v>43867</v>
      </c>
      <c r="C29" s="312"/>
      <c r="D29" s="312">
        <v>178</v>
      </c>
      <c r="E29" s="312">
        <v>88</v>
      </c>
      <c r="F29" s="312"/>
      <c r="G29" s="312"/>
      <c r="H29" s="448">
        <f t="shared" si="4"/>
        <v>266</v>
      </c>
      <c r="I29" s="312">
        <v>19</v>
      </c>
      <c r="J29" s="440"/>
      <c r="K29" s="312">
        <v>2</v>
      </c>
      <c r="L29" s="423">
        <v>2</v>
      </c>
      <c r="R29" s="314"/>
    </row>
    <row r="30" spans="1:18" ht="15.75" thickBot="1" x14ac:dyDescent="0.3">
      <c r="A30" s="617"/>
      <c r="B30" s="392">
        <v>43868</v>
      </c>
      <c r="C30" s="316"/>
      <c r="D30" s="316">
        <v>148</v>
      </c>
      <c r="E30" s="316">
        <v>61</v>
      </c>
      <c r="F30" s="316"/>
      <c r="G30" s="316"/>
      <c r="H30" s="449">
        <f>SUM(D30+E30)</f>
        <v>209</v>
      </c>
      <c r="I30" s="316">
        <v>16</v>
      </c>
      <c r="J30" s="441"/>
      <c r="K30" s="316">
        <v>2</v>
      </c>
      <c r="L30" s="425">
        <v>2</v>
      </c>
      <c r="R30" s="314"/>
    </row>
    <row r="31" spans="1:18" ht="15.75" thickTop="1" x14ac:dyDescent="0.25">
      <c r="A31" s="617"/>
      <c r="B31" s="389">
        <v>43871</v>
      </c>
      <c r="C31" s="344"/>
      <c r="D31" s="344">
        <v>213</v>
      </c>
      <c r="E31" s="344">
        <v>90</v>
      </c>
      <c r="F31" s="344"/>
      <c r="G31" s="344"/>
      <c r="H31" s="450">
        <f t="shared" ref="H31:H35" si="5">SUM(D31+E31)</f>
        <v>303</v>
      </c>
      <c r="I31" s="344">
        <v>28</v>
      </c>
      <c r="J31" s="442"/>
      <c r="K31" s="344">
        <v>2</v>
      </c>
      <c r="L31" s="426">
        <v>2</v>
      </c>
      <c r="R31" s="314"/>
    </row>
    <row r="32" spans="1:18" ht="15" x14ac:dyDescent="0.25">
      <c r="A32" s="617"/>
      <c r="B32" s="390">
        <v>43872</v>
      </c>
      <c r="C32" s="312"/>
      <c r="D32" s="312">
        <v>182</v>
      </c>
      <c r="E32" s="312">
        <v>72</v>
      </c>
      <c r="F32" s="312"/>
      <c r="G32" s="312"/>
      <c r="H32" s="448">
        <f t="shared" si="5"/>
        <v>254</v>
      </c>
      <c r="I32" s="312">
        <v>18</v>
      </c>
      <c r="J32" s="440"/>
      <c r="K32" s="312">
        <v>2</v>
      </c>
      <c r="L32" s="423">
        <v>2</v>
      </c>
      <c r="R32" s="314"/>
    </row>
    <row r="33" spans="1:18" ht="15" x14ac:dyDescent="0.25">
      <c r="A33" s="617"/>
      <c r="B33" s="390">
        <v>43873</v>
      </c>
      <c r="C33" s="312"/>
      <c r="D33" s="312">
        <v>202</v>
      </c>
      <c r="E33" s="312">
        <v>80</v>
      </c>
      <c r="F33" s="312"/>
      <c r="G33" s="312"/>
      <c r="H33" s="448">
        <f t="shared" si="5"/>
        <v>282</v>
      </c>
      <c r="I33" s="312">
        <v>22</v>
      </c>
      <c r="J33" s="440"/>
      <c r="K33" s="312">
        <v>9</v>
      </c>
      <c r="L33" s="423">
        <v>9</v>
      </c>
      <c r="M33" s="314" t="s">
        <v>72</v>
      </c>
      <c r="R33" s="314"/>
    </row>
    <row r="34" spans="1:18" ht="15" x14ac:dyDescent="0.25">
      <c r="A34" s="617"/>
      <c r="B34" s="390">
        <v>43874</v>
      </c>
      <c r="C34" s="312"/>
      <c r="D34" s="312">
        <v>225</v>
      </c>
      <c r="E34" s="312">
        <v>81</v>
      </c>
      <c r="F34" s="312"/>
      <c r="G34" s="312"/>
      <c r="H34" s="448">
        <f t="shared" si="5"/>
        <v>306</v>
      </c>
      <c r="I34" s="312">
        <v>26</v>
      </c>
      <c r="J34" s="440"/>
      <c r="K34" s="312">
        <v>6</v>
      </c>
      <c r="L34" s="423">
        <v>6</v>
      </c>
      <c r="R34" s="314"/>
    </row>
    <row r="35" spans="1:18" ht="15.75" thickBot="1" x14ac:dyDescent="0.3">
      <c r="A35" s="617"/>
      <c r="B35" s="392">
        <v>43875</v>
      </c>
      <c r="C35" s="316"/>
      <c r="D35" s="316">
        <v>168</v>
      </c>
      <c r="E35" s="316">
        <v>53</v>
      </c>
      <c r="F35" s="316"/>
      <c r="G35" s="316"/>
      <c r="H35" s="449">
        <f t="shared" si="5"/>
        <v>221</v>
      </c>
      <c r="I35" s="316">
        <v>18</v>
      </c>
      <c r="J35" s="441"/>
      <c r="K35" s="316">
        <v>1</v>
      </c>
      <c r="L35" s="425">
        <v>1</v>
      </c>
      <c r="R35" s="314"/>
    </row>
    <row r="36" spans="1:18" ht="15.75" thickTop="1" x14ac:dyDescent="0.25">
      <c r="A36" s="617"/>
      <c r="B36" s="389">
        <v>43878</v>
      </c>
      <c r="C36" s="344"/>
      <c r="D36" s="344">
        <v>182</v>
      </c>
      <c r="E36" s="344">
        <v>79</v>
      </c>
      <c r="F36" s="344"/>
      <c r="G36" s="344"/>
      <c r="H36" s="450">
        <f t="shared" ref="H36:H45" si="6">SUM(D36+E36)</f>
        <v>261</v>
      </c>
      <c r="I36" s="344">
        <v>20</v>
      </c>
      <c r="J36" s="442"/>
      <c r="K36" s="344">
        <v>2</v>
      </c>
      <c r="L36" s="426">
        <v>2</v>
      </c>
      <c r="R36" s="314"/>
    </row>
    <row r="37" spans="1:18" ht="15" x14ac:dyDescent="0.25">
      <c r="A37" s="617"/>
      <c r="B37" s="390">
        <v>43879</v>
      </c>
      <c r="C37" s="312"/>
      <c r="D37" s="312">
        <v>183</v>
      </c>
      <c r="E37" s="312">
        <v>71</v>
      </c>
      <c r="F37" s="312"/>
      <c r="G37" s="312"/>
      <c r="H37" s="448">
        <f t="shared" si="6"/>
        <v>254</v>
      </c>
      <c r="I37" s="312">
        <v>18</v>
      </c>
      <c r="J37" s="440"/>
      <c r="K37" s="312">
        <v>1</v>
      </c>
      <c r="L37" s="423">
        <v>1</v>
      </c>
      <c r="R37" s="314"/>
    </row>
    <row r="38" spans="1:18" ht="15" x14ac:dyDescent="0.25">
      <c r="A38" s="617"/>
      <c r="B38" s="390">
        <v>43880</v>
      </c>
      <c r="C38" s="312"/>
      <c r="D38" s="312">
        <v>182</v>
      </c>
      <c r="E38" s="312">
        <v>76</v>
      </c>
      <c r="F38" s="312"/>
      <c r="G38" s="312"/>
      <c r="H38" s="448">
        <f t="shared" si="6"/>
        <v>258</v>
      </c>
      <c r="I38" s="312">
        <v>22</v>
      </c>
      <c r="J38" s="440"/>
      <c r="K38" s="312">
        <v>4</v>
      </c>
      <c r="L38" s="423">
        <v>4</v>
      </c>
      <c r="M38" s="314" t="s">
        <v>93</v>
      </c>
      <c r="R38" s="314"/>
    </row>
    <row r="39" spans="1:18" ht="15" x14ac:dyDescent="0.25">
      <c r="A39" s="617"/>
      <c r="B39" s="390">
        <v>43881</v>
      </c>
      <c r="C39" s="312"/>
      <c r="D39" s="312">
        <v>181</v>
      </c>
      <c r="E39" s="312">
        <v>43</v>
      </c>
      <c r="F39" s="312"/>
      <c r="G39" s="312"/>
      <c r="H39" s="448">
        <f t="shared" si="6"/>
        <v>224</v>
      </c>
      <c r="I39" s="312">
        <v>16</v>
      </c>
      <c r="J39" s="440"/>
      <c r="K39" s="312">
        <v>6</v>
      </c>
      <c r="L39" s="423">
        <v>6</v>
      </c>
      <c r="R39" s="314"/>
    </row>
    <row r="40" spans="1:18" ht="15.75" thickBot="1" x14ac:dyDescent="0.3">
      <c r="A40" s="617"/>
      <c r="B40" s="392">
        <v>43882</v>
      </c>
      <c r="C40" s="316"/>
      <c r="D40" s="316">
        <v>151</v>
      </c>
      <c r="E40" s="316">
        <v>11</v>
      </c>
      <c r="F40" s="316"/>
      <c r="G40" s="316"/>
      <c r="H40" s="449">
        <f t="shared" si="6"/>
        <v>162</v>
      </c>
      <c r="I40" s="316">
        <v>12</v>
      </c>
      <c r="J40" s="441"/>
      <c r="K40" s="316">
        <v>1</v>
      </c>
      <c r="L40" s="425">
        <v>1</v>
      </c>
      <c r="R40" s="314"/>
    </row>
    <row r="41" spans="1:18" ht="15.75" thickTop="1" x14ac:dyDescent="0.25">
      <c r="A41" s="617"/>
      <c r="B41" s="389">
        <v>43885</v>
      </c>
      <c r="C41" s="344"/>
      <c r="D41" s="344">
        <v>189</v>
      </c>
      <c r="E41" s="344">
        <v>158</v>
      </c>
      <c r="F41" s="344"/>
      <c r="G41" s="344"/>
      <c r="H41" s="450">
        <f t="shared" si="6"/>
        <v>347</v>
      </c>
      <c r="I41" s="344">
        <v>29</v>
      </c>
      <c r="J41" s="442"/>
      <c r="K41" s="344">
        <v>4</v>
      </c>
      <c r="L41" s="426">
        <v>4</v>
      </c>
      <c r="R41" s="314"/>
    </row>
    <row r="42" spans="1:18" ht="15" x14ac:dyDescent="0.25">
      <c r="A42" s="617"/>
      <c r="B42" s="391">
        <v>43886</v>
      </c>
      <c r="C42" s="313"/>
      <c r="D42" s="313">
        <v>177</v>
      </c>
      <c r="E42" s="313">
        <v>62</v>
      </c>
      <c r="F42" s="313"/>
      <c r="G42" s="313"/>
      <c r="H42" s="453">
        <f t="shared" si="6"/>
        <v>239</v>
      </c>
      <c r="I42" s="313">
        <v>18</v>
      </c>
      <c r="J42" s="462"/>
      <c r="K42" s="313">
        <v>6</v>
      </c>
      <c r="L42" s="422">
        <v>6</v>
      </c>
      <c r="R42" s="314"/>
    </row>
    <row r="43" spans="1:18" ht="15" x14ac:dyDescent="0.25">
      <c r="A43" s="617"/>
      <c r="B43" s="404">
        <v>43887</v>
      </c>
      <c r="C43" s="532"/>
      <c r="D43" s="532">
        <v>217</v>
      </c>
      <c r="E43" s="532">
        <v>67</v>
      </c>
      <c r="F43" s="532"/>
      <c r="G43" s="532"/>
      <c r="H43" s="457">
        <f t="shared" si="6"/>
        <v>284</v>
      </c>
      <c r="I43" s="532">
        <v>20</v>
      </c>
      <c r="J43" s="533"/>
      <c r="K43" s="532">
        <v>2</v>
      </c>
      <c r="L43" s="550">
        <v>2</v>
      </c>
      <c r="M43" s="314" t="s">
        <v>72</v>
      </c>
      <c r="R43" s="314"/>
    </row>
    <row r="44" spans="1:18" ht="15" x14ac:dyDescent="0.25">
      <c r="A44" s="617"/>
      <c r="B44" s="405">
        <v>43888</v>
      </c>
      <c r="C44" s="327"/>
      <c r="D44" s="327">
        <v>140</v>
      </c>
      <c r="E44" s="327">
        <v>50</v>
      </c>
      <c r="F44" s="327"/>
      <c r="G44" s="327"/>
      <c r="H44" s="454">
        <f t="shared" si="6"/>
        <v>190</v>
      </c>
      <c r="I44" s="327">
        <v>15</v>
      </c>
      <c r="J44" s="524"/>
      <c r="K44" s="327">
        <v>1</v>
      </c>
      <c r="L44" s="434">
        <v>1</v>
      </c>
      <c r="R44" s="314"/>
    </row>
    <row r="45" spans="1:18" ht="15.75" thickBot="1" x14ac:dyDescent="0.3">
      <c r="A45" s="633"/>
      <c r="B45" s="397">
        <v>43889</v>
      </c>
      <c r="C45" s="334"/>
      <c r="D45" s="334">
        <v>162</v>
      </c>
      <c r="E45" s="334">
        <v>67</v>
      </c>
      <c r="F45" s="334"/>
      <c r="G45" s="334"/>
      <c r="H45" s="451">
        <f t="shared" si="6"/>
        <v>229</v>
      </c>
      <c r="I45" s="334">
        <v>21</v>
      </c>
      <c r="J45" s="443"/>
      <c r="K45" s="334">
        <v>1</v>
      </c>
      <c r="L45" s="432">
        <v>1</v>
      </c>
      <c r="O45" s="561" t="s">
        <v>127</v>
      </c>
      <c r="R45" s="314"/>
    </row>
    <row r="46" spans="1:18" ht="15.75" thickBot="1" x14ac:dyDescent="0.3">
      <c r="A46" s="632" t="s">
        <v>48</v>
      </c>
      <c r="B46" s="551"/>
      <c r="C46" s="365"/>
      <c r="D46" s="365"/>
      <c r="E46" s="365"/>
      <c r="F46" s="365"/>
      <c r="G46" s="365"/>
      <c r="H46" s="366"/>
      <c r="I46" s="365"/>
      <c r="J46" s="552"/>
      <c r="K46" s="365"/>
      <c r="L46" s="429"/>
      <c r="R46" s="314"/>
    </row>
    <row r="47" spans="1:18" ht="15" x14ac:dyDescent="0.25">
      <c r="A47" s="617"/>
      <c r="B47" s="391">
        <v>43892</v>
      </c>
      <c r="C47" s="313"/>
      <c r="D47" s="313">
        <v>233</v>
      </c>
      <c r="E47" s="313">
        <v>112</v>
      </c>
      <c r="F47" s="313"/>
      <c r="G47" s="313"/>
      <c r="H47" s="453">
        <f t="shared" ref="H47:H50" si="7">SUM(D47+E47)</f>
        <v>345</v>
      </c>
      <c r="I47" s="313">
        <v>29</v>
      </c>
      <c r="J47" s="462"/>
      <c r="K47" s="313">
        <v>2</v>
      </c>
      <c r="L47" s="422">
        <v>2</v>
      </c>
      <c r="R47" s="314"/>
    </row>
    <row r="48" spans="1:18" ht="15" x14ac:dyDescent="0.25">
      <c r="A48" s="617"/>
      <c r="B48" s="390">
        <v>43893</v>
      </c>
      <c r="C48" s="312"/>
      <c r="D48" s="312">
        <v>205</v>
      </c>
      <c r="E48" s="312">
        <v>108</v>
      </c>
      <c r="F48" s="312"/>
      <c r="G48" s="312"/>
      <c r="H48" s="448">
        <f t="shared" si="7"/>
        <v>313</v>
      </c>
      <c r="I48" s="312">
        <v>22</v>
      </c>
      <c r="J48" s="440"/>
      <c r="K48" s="312">
        <v>2</v>
      </c>
      <c r="L48" s="423">
        <v>2</v>
      </c>
      <c r="R48" s="314"/>
    </row>
    <row r="49" spans="1:18" ht="15" x14ac:dyDescent="0.25">
      <c r="A49" s="617"/>
      <c r="B49" s="390">
        <v>43894</v>
      </c>
      <c r="C49" s="312"/>
      <c r="D49" s="312">
        <v>228</v>
      </c>
      <c r="E49" s="312">
        <v>82</v>
      </c>
      <c r="F49" s="312"/>
      <c r="G49" s="312"/>
      <c r="H49" s="448">
        <f t="shared" si="7"/>
        <v>310</v>
      </c>
      <c r="I49" s="312">
        <v>22</v>
      </c>
      <c r="J49" s="440"/>
      <c r="K49" s="312">
        <v>9</v>
      </c>
      <c r="L49" s="423">
        <v>9</v>
      </c>
      <c r="M49" s="314" t="s">
        <v>75</v>
      </c>
      <c r="R49" s="314"/>
    </row>
    <row r="50" spans="1:18" ht="15" x14ac:dyDescent="0.25">
      <c r="A50" s="617"/>
      <c r="B50" s="390">
        <v>43895</v>
      </c>
      <c r="C50" s="312"/>
      <c r="D50" s="312">
        <v>191</v>
      </c>
      <c r="E50" s="312">
        <v>63</v>
      </c>
      <c r="F50" s="312"/>
      <c r="G50" s="312"/>
      <c r="H50" s="448">
        <f t="shared" si="7"/>
        <v>254</v>
      </c>
      <c r="I50" s="312">
        <v>20</v>
      </c>
      <c r="J50" s="440"/>
      <c r="K50" s="312">
        <v>1</v>
      </c>
      <c r="L50" s="423">
        <v>1</v>
      </c>
      <c r="R50" s="314"/>
    </row>
    <row r="51" spans="1:18" ht="15.75" thickBot="1" x14ac:dyDescent="0.3">
      <c r="A51" s="617"/>
      <c r="B51" s="392">
        <v>43896</v>
      </c>
      <c r="C51" s="316"/>
      <c r="D51" s="316">
        <v>158</v>
      </c>
      <c r="E51" s="316">
        <v>75</v>
      </c>
      <c r="F51" s="316"/>
      <c r="G51" s="316"/>
      <c r="H51" s="449">
        <f>SUM(D51+E51)</f>
        <v>233</v>
      </c>
      <c r="I51" s="316">
        <v>18</v>
      </c>
      <c r="J51" s="441"/>
      <c r="K51" s="316">
        <v>4</v>
      </c>
      <c r="L51" s="425">
        <v>4</v>
      </c>
      <c r="R51" s="314"/>
    </row>
    <row r="52" spans="1:18" ht="15.75" thickTop="1" x14ac:dyDescent="0.25">
      <c r="A52" s="617"/>
      <c r="B52" s="389">
        <v>43899</v>
      </c>
      <c r="C52" s="344"/>
      <c r="D52" s="344">
        <v>211</v>
      </c>
      <c r="E52" s="344">
        <v>139</v>
      </c>
      <c r="F52" s="344"/>
      <c r="G52" s="344"/>
      <c r="H52" s="450">
        <f t="shared" ref="H52:H66" si="8">SUM(D52+E52)</f>
        <v>350</v>
      </c>
      <c r="I52" s="344">
        <v>27</v>
      </c>
      <c r="J52" s="442"/>
      <c r="K52" s="344">
        <v>16</v>
      </c>
      <c r="L52" s="426">
        <v>16</v>
      </c>
      <c r="R52" s="314"/>
    </row>
    <row r="53" spans="1:18" ht="15" x14ac:dyDescent="0.25">
      <c r="A53" s="617"/>
      <c r="B53" s="390">
        <v>43900</v>
      </c>
      <c r="C53" s="312"/>
      <c r="D53" s="312">
        <v>282</v>
      </c>
      <c r="E53" s="312">
        <v>130</v>
      </c>
      <c r="F53" s="312"/>
      <c r="G53" s="312"/>
      <c r="H53" s="448">
        <f t="shared" si="8"/>
        <v>412</v>
      </c>
      <c r="I53" s="312">
        <v>29</v>
      </c>
      <c r="J53" s="440"/>
      <c r="K53" s="312">
        <v>4</v>
      </c>
      <c r="L53" s="423">
        <v>4</v>
      </c>
      <c r="R53" s="314"/>
    </row>
    <row r="54" spans="1:18" ht="15" x14ac:dyDescent="0.25">
      <c r="A54" s="617"/>
      <c r="B54" s="390">
        <v>43901</v>
      </c>
      <c r="C54" s="312"/>
      <c r="D54" s="312">
        <v>351</v>
      </c>
      <c r="E54" s="312">
        <v>253</v>
      </c>
      <c r="F54" s="312"/>
      <c r="G54" s="312"/>
      <c r="H54" s="448">
        <f t="shared" si="8"/>
        <v>604</v>
      </c>
      <c r="I54" s="312">
        <v>46</v>
      </c>
      <c r="J54" s="440"/>
      <c r="K54" s="312">
        <v>6</v>
      </c>
      <c r="L54" s="423">
        <v>6</v>
      </c>
      <c r="M54" s="314" t="s">
        <v>119</v>
      </c>
      <c r="R54" s="314"/>
    </row>
    <row r="55" spans="1:18" ht="15" x14ac:dyDescent="0.25">
      <c r="A55" s="617"/>
      <c r="B55" s="390">
        <v>43902</v>
      </c>
      <c r="C55" s="312"/>
      <c r="D55" s="312">
        <v>452</v>
      </c>
      <c r="E55" s="312">
        <v>221</v>
      </c>
      <c r="F55" s="312"/>
      <c r="G55" s="312"/>
      <c r="H55" s="448">
        <f t="shared" si="8"/>
        <v>673</v>
      </c>
      <c r="I55" s="312">
        <v>48</v>
      </c>
      <c r="J55" s="440"/>
      <c r="K55" s="312">
        <v>16</v>
      </c>
      <c r="L55" s="423">
        <v>16</v>
      </c>
      <c r="R55" s="314"/>
    </row>
    <row r="56" spans="1:18" ht="15.75" thickBot="1" x14ac:dyDescent="0.3">
      <c r="A56" s="617"/>
      <c r="B56" s="392">
        <v>43903</v>
      </c>
      <c r="C56" s="316"/>
      <c r="D56" s="316">
        <v>257</v>
      </c>
      <c r="E56" s="316">
        <v>118</v>
      </c>
      <c r="F56" s="316"/>
      <c r="G56" s="316"/>
      <c r="H56" s="449">
        <f t="shared" si="8"/>
        <v>375</v>
      </c>
      <c r="I56" s="316">
        <v>31</v>
      </c>
      <c r="J56" s="441"/>
      <c r="K56" s="316">
        <v>11</v>
      </c>
      <c r="L56" s="425">
        <v>11</v>
      </c>
      <c r="R56" s="314"/>
    </row>
    <row r="57" spans="1:18" ht="15.75" thickTop="1" x14ac:dyDescent="0.25">
      <c r="A57" s="617"/>
      <c r="B57" s="389">
        <v>43906</v>
      </c>
      <c r="C57" s="344"/>
      <c r="D57" s="344">
        <v>275</v>
      </c>
      <c r="E57" s="344">
        <v>210</v>
      </c>
      <c r="F57" s="344"/>
      <c r="G57" s="344"/>
      <c r="H57" s="450">
        <f t="shared" si="8"/>
        <v>485</v>
      </c>
      <c r="I57" s="344">
        <v>40</v>
      </c>
      <c r="J57" s="442"/>
      <c r="K57" s="344">
        <v>3</v>
      </c>
      <c r="L57" s="426">
        <v>3</v>
      </c>
      <c r="R57" s="314"/>
    </row>
    <row r="58" spans="1:18" ht="15" x14ac:dyDescent="0.25">
      <c r="A58" s="617"/>
      <c r="B58" s="390">
        <v>43907</v>
      </c>
      <c r="C58" s="312"/>
      <c r="D58" s="312">
        <v>257</v>
      </c>
      <c r="E58" s="312">
        <v>135</v>
      </c>
      <c r="F58" s="312"/>
      <c r="G58" s="312"/>
      <c r="H58" s="448">
        <f t="shared" si="8"/>
        <v>392</v>
      </c>
      <c r="I58" s="312">
        <v>33</v>
      </c>
      <c r="J58" s="440"/>
      <c r="K58" s="312">
        <v>13</v>
      </c>
      <c r="L58" s="423">
        <v>13</v>
      </c>
      <c r="R58" s="314"/>
    </row>
    <row r="59" spans="1:18" ht="15" x14ac:dyDescent="0.25">
      <c r="A59" s="617"/>
      <c r="B59" s="390">
        <v>43908</v>
      </c>
      <c r="C59" s="312"/>
      <c r="D59" s="312">
        <v>279</v>
      </c>
      <c r="E59" s="312">
        <v>144</v>
      </c>
      <c r="F59" s="312"/>
      <c r="G59" s="312"/>
      <c r="H59" s="448">
        <f t="shared" si="8"/>
        <v>423</v>
      </c>
      <c r="I59" s="312">
        <v>33</v>
      </c>
      <c r="J59" s="440"/>
      <c r="K59" s="312">
        <v>5</v>
      </c>
      <c r="L59" s="423">
        <v>5</v>
      </c>
      <c r="M59" s="314" t="s">
        <v>77</v>
      </c>
      <c r="R59" s="314"/>
    </row>
    <row r="60" spans="1:18" ht="15" x14ac:dyDescent="0.25">
      <c r="A60" s="617"/>
      <c r="B60" s="390">
        <v>43909</v>
      </c>
      <c r="C60" s="312"/>
      <c r="D60" s="312">
        <v>255</v>
      </c>
      <c r="E60" s="312">
        <v>154</v>
      </c>
      <c r="F60" s="312"/>
      <c r="G60" s="312"/>
      <c r="H60" s="448">
        <f t="shared" si="8"/>
        <v>409</v>
      </c>
      <c r="I60" s="312">
        <v>31</v>
      </c>
      <c r="J60" s="440"/>
      <c r="K60" s="312">
        <v>4</v>
      </c>
      <c r="L60" s="423">
        <v>4</v>
      </c>
      <c r="R60" s="314"/>
    </row>
    <row r="61" spans="1:18" ht="15.75" thickBot="1" x14ac:dyDescent="0.3">
      <c r="A61" s="617"/>
      <c r="B61" s="392">
        <v>43910</v>
      </c>
      <c r="C61" s="316"/>
      <c r="D61" s="316">
        <v>256</v>
      </c>
      <c r="E61" s="316">
        <v>114</v>
      </c>
      <c r="F61" s="316"/>
      <c r="G61" s="316"/>
      <c r="H61" s="449">
        <f t="shared" si="8"/>
        <v>370</v>
      </c>
      <c r="I61" s="316">
        <v>28</v>
      </c>
      <c r="J61" s="441"/>
      <c r="K61" s="316">
        <v>0</v>
      </c>
      <c r="L61" s="425">
        <v>0</v>
      </c>
      <c r="R61" s="314"/>
    </row>
    <row r="62" spans="1:18" ht="15.75" thickTop="1" x14ac:dyDescent="0.25">
      <c r="A62" s="617"/>
      <c r="B62" s="389">
        <v>43913</v>
      </c>
      <c r="C62" s="344"/>
      <c r="D62" s="344">
        <v>357</v>
      </c>
      <c r="E62" s="344">
        <v>293</v>
      </c>
      <c r="F62" s="344"/>
      <c r="G62" s="344"/>
      <c r="H62" s="450">
        <f t="shared" si="8"/>
        <v>650</v>
      </c>
      <c r="I62" s="344">
        <v>50</v>
      </c>
      <c r="J62" s="442"/>
      <c r="K62" s="344">
        <v>8</v>
      </c>
      <c r="L62" s="426">
        <v>8</v>
      </c>
      <c r="R62" s="314"/>
    </row>
    <row r="63" spans="1:18" ht="15" x14ac:dyDescent="0.25">
      <c r="A63" s="617"/>
      <c r="B63" s="391">
        <v>43914</v>
      </c>
      <c r="C63" s="313"/>
      <c r="D63" s="313">
        <v>261</v>
      </c>
      <c r="E63" s="313">
        <v>140</v>
      </c>
      <c r="F63" s="313"/>
      <c r="G63" s="313"/>
      <c r="H63" s="453">
        <f t="shared" si="8"/>
        <v>401</v>
      </c>
      <c r="I63" s="313">
        <v>31</v>
      </c>
      <c r="J63" s="462"/>
      <c r="K63" s="313">
        <v>8</v>
      </c>
      <c r="L63" s="422">
        <v>8</v>
      </c>
      <c r="R63" s="314"/>
    </row>
    <row r="64" spans="1:18" ht="15" x14ac:dyDescent="0.25">
      <c r="A64" s="617"/>
      <c r="B64" s="404">
        <v>43915</v>
      </c>
      <c r="C64" s="532"/>
      <c r="D64" s="532">
        <v>300</v>
      </c>
      <c r="E64" s="532">
        <v>124</v>
      </c>
      <c r="F64" s="532"/>
      <c r="G64" s="532"/>
      <c r="H64" s="457">
        <f t="shared" si="8"/>
        <v>424</v>
      </c>
      <c r="I64" s="532">
        <v>35</v>
      </c>
      <c r="J64" s="533"/>
      <c r="K64" s="532">
        <v>6</v>
      </c>
      <c r="L64" s="550">
        <v>6</v>
      </c>
      <c r="M64" s="314" t="s">
        <v>86</v>
      </c>
      <c r="R64" s="314"/>
    </row>
    <row r="65" spans="1:18" ht="15" x14ac:dyDescent="0.25">
      <c r="A65" s="617"/>
      <c r="B65" s="405">
        <v>43916</v>
      </c>
      <c r="C65" s="327"/>
      <c r="D65" s="327">
        <v>265</v>
      </c>
      <c r="E65" s="327">
        <v>151</v>
      </c>
      <c r="F65" s="327"/>
      <c r="G65" s="327"/>
      <c r="H65" s="454">
        <f t="shared" si="8"/>
        <v>416</v>
      </c>
      <c r="I65" s="327">
        <v>30</v>
      </c>
      <c r="J65" s="524"/>
      <c r="K65" s="327">
        <v>10</v>
      </c>
      <c r="L65" s="434">
        <v>10</v>
      </c>
      <c r="R65" s="314"/>
    </row>
    <row r="66" spans="1:18" ht="15.75" thickBot="1" x14ac:dyDescent="0.3">
      <c r="A66" s="617"/>
      <c r="B66" s="397">
        <v>43917</v>
      </c>
      <c r="C66" s="334"/>
      <c r="D66" s="334">
        <v>229</v>
      </c>
      <c r="E66" s="334">
        <v>131</v>
      </c>
      <c r="F66" s="334"/>
      <c r="G66" s="334"/>
      <c r="H66" s="451">
        <f t="shared" si="8"/>
        <v>360</v>
      </c>
      <c r="I66" s="334">
        <v>33</v>
      </c>
      <c r="J66" s="443"/>
      <c r="K66" s="334">
        <v>1</v>
      </c>
      <c r="L66" s="432">
        <v>1</v>
      </c>
      <c r="R66" s="314"/>
    </row>
    <row r="67" spans="1:18" ht="15.75" thickTop="1" x14ac:dyDescent="0.25">
      <c r="A67" s="617"/>
      <c r="B67" s="389">
        <v>43920</v>
      </c>
      <c r="C67" s="344"/>
      <c r="D67" s="344">
        <v>428</v>
      </c>
      <c r="E67" s="344">
        <v>245</v>
      </c>
      <c r="F67" s="344"/>
      <c r="G67" s="344"/>
      <c r="H67" s="450">
        <f t="shared" ref="H67:H68" si="9">SUM(D67+E67)</f>
        <v>673</v>
      </c>
      <c r="I67" s="344">
        <v>48</v>
      </c>
      <c r="J67" s="442"/>
      <c r="K67" s="344">
        <v>25</v>
      </c>
      <c r="L67" s="426">
        <v>25</v>
      </c>
      <c r="R67" s="314"/>
    </row>
    <row r="68" spans="1:18" ht="15.75" thickBot="1" x14ac:dyDescent="0.3">
      <c r="A68" s="633"/>
      <c r="B68" s="397">
        <v>43921</v>
      </c>
      <c r="C68" s="334"/>
      <c r="D68" s="334">
        <v>379</v>
      </c>
      <c r="E68" s="334">
        <v>160</v>
      </c>
      <c r="F68" s="334"/>
      <c r="G68" s="334"/>
      <c r="H68" s="451">
        <f t="shared" si="9"/>
        <v>539</v>
      </c>
      <c r="I68" s="334">
        <v>39</v>
      </c>
      <c r="J68" s="443"/>
      <c r="K68" s="334">
        <v>33</v>
      </c>
      <c r="L68" s="432">
        <v>33</v>
      </c>
      <c r="O68" s="561" t="s">
        <v>128</v>
      </c>
      <c r="R68" s="314"/>
    </row>
    <row r="69" spans="1:18" ht="15.75" thickBot="1" x14ac:dyDescent="0.3">
      <c r="A69" s="632" t="s">
        <v>49</v>
      </c>
      <c r="B69" s="551"/>
      <c r="C69" s="365"/>
      <c r="D69" s="365"/>
      <c r="E69" s="365"/>
      <c r="F69" s="365"/>
      <c r="G69" s="365"/>
      <c r="H69" s="366"/>
      <c r="I69" s="365"/>
      <c r="J69" s="552"/>
      <c r="K69" s="365"/>
      <c r="L69" s="429"/>
      <c r="R69" s="314"/>
    </row>
    <row r="70" spans="1:18" ht="15" x14ac:dyDescent="0.25">
      <c r="A70" s="617"/>
      <c r="B70" s="391">
        <v>43922</v>
      </c>
      <c r="C70" s="313"/>
      <c r="D70" s="313">
        <v>373</v>
      </c>
      <c r="E70" s="313">
        <v>189</v>
      </c>
      <c r="F70" s="313"/>
      <c r="G70" s="313"/>
      <c r="H70" s="453">
        <f t="shared" ref="H70:H71" si="10">SUM(D70+E70)</f>
        <v>562</v>
      </c>
      <c r="I70" s="313">
        <v>40</v>
      </c>
      <c r="J70" s="462"/>
      <c r="K70" s="313">
        <v>1</v>
      </c>
      <c r="L70" s="422">
        <v>1</v>
      </c>
      <c r="M70" s="314" t="s">
        <v>96</v>
      </c>
      <c r="R70" s="314"/>
    </row>
    <row r="71" spans="1:18" ht="15" x14ac:dyDescent="0.25">
      <c r="A71" s="617"/>
      <c r="B71" s="390">
        <v>43923</v>
      </c>
      <c r="C71" s="312"/>
      <c r="D71" s="312">
        <v>253</v>
      </c>
      <c r="E71" s="312">
        <v>156</v>
      </c>
      <c r="F71" s="312"/>
      <c r="G71" s="312"/>
      <c r="H71" s="448">
        <f t="shared" si="10"/>
        <v>409</v>
      </c>
      <c r="I71" s="312">
        <v>31</v>
      </c>
      <c r="J71" s="440"/>
      <c r="K71" s="312">
        <v>0</v>
      </c>
      <c r="L71" s="423">
        <v>0</v>
      </c>
    </row>
    <row r="72" spans="1:18" ht="15.75" thickBot="1" x14ac:dyDescent="0.3">
      <c r="A72" s="617"/>
      <c r="B72" s="392">
        <v>43924</v>
      </c>
      <c r="C72" s="316"/>
      <c r="D72" s="316">
        <v>204</v>
      </c>
      <c r="E72" s="316">
        <v>112</v>
      </c>
      <c r="F72" s="316"/>
      <c r="G72" s="316"/>
      <c r="H72" s="449">
        <f>SUM(D72+E72)</f>
        <v>316</v>
      </c>
      <c r="I72" s="316">
        <v>26</v>
      </c>
      <c r="J72" s="441"/>
      <c r="K72" s="316">
        <v>1</v>
      </c>
      <c r="L72" s="425">
        <v>1</v>
      </c>
    </row>
    <row r="73" spans="1:18" ht="15.75" thickTop="1" x14ac:dyDescent="0.25">
      <c r="A73" s="617"/>
      <c r="B73" s="389">
        <v>43927</v>
      </c>
      <c r="C73" s="344"/>
      <c r="D73" s="344">
        <v>283</v>
      </c>
      <c r="E73" s="344">
        <v>152</v>
      </c>
      <c r="F73" s="344"/>
      <c r="G73" s="344"/>
      <c r="H73" s="450">
        <f t="shared" ref="H73:H91" si="11">SUM(D73+E73)</f>
        <v>435</v>
      </c>
      <c r="I73" s="344">
        <v>36</v>
      </c>
      <c r="J73" s="442"/>
      <c r="K73" s="344">
        <v>7</v>
      </c>
      <c r="L73" s="426">
        <v>7</v>
      </c>
    </row>
    <row r="74" spans="1:18" ht="15" x14ac:dyDescent="0.25">
      <c r="A74" s="617"/>
      <c r="B74" s="390">
        <v>43928</v>
      </c>
      <c r="C74" s="312"/>
      <c r="D74" s="312">
        <v>255</v>
      </c>
      <c r="E74" s="312">
        <v>107</v>
      </c>
      <c r="F74" s="312"/>
      <c r="G74" s="312"/>
      <c r="H74" s="448">
        <f t="shared" si="11"/>
        <v>362</v>
      </c>
      <c r="I74" s="312">
        <v>33</v>
      </c>
      <c r="J74" s="440"/>
      <c r="K74" s="312">
        <v>7</v>
      </c>
      <c r="L74" s="423">
        <v>7</v>
      </c>
    </row>
    <row r="75" spans="1:18" ht="15" x14ac:dyDescent="0.25">
      <c r="A75" s="617"/>
      <c r="B75" s="390">
        <v>43929</v>
      </c>
      <c r="C75" s="312"/>
      <c r="D75" s="312">
        <v>252</v>
      </c>
      <c r="E75" s="312">
        <v>93</v>
      </c>
      <c r="F75" s="312"/>
      <c r="G75" s="312"/>
      <c r="H75" s="448">
        <f t="shared" si="11"/>
        <v>345</v>
      </c>
      <c r="I75" s="312">
        <v>27</v>
      </c>
      <c r="J75" s="440"/>
      <c r="K75" s="312">
        <v>4</v>
      </c>
      <c r="L75" s="423">
        <v>4</v>
      </c>
      <c r="M75" s="314" t="s">
        <v>81</v>
      </c>
    </row>
    <row r="76" spans="1:18" ht="15" x14ac:dyDescent="0.25">
      <c r="A76" s="617"/>
      <c r="B76" s="390">
        <v>43930</v>
      </c>
      <c r="C76" s="312"/>
      <c r="D76" s="312">
        <v>168</v>
      </c>
      <c r="E76" s="312">
        <v>82</v>
      </c>
      <c r="F76" s="312"/>
      <c r="G76" s="312"/>
      <c r="H76" s="448">
        <f t="shared" si="11"/>
        <v>250</v>
      </c>
      <c r="I76" s="312">
        <v>23</v>
      </c>
      <c r="J76" s="440"/>
      <c r="K76" s="312">
        <v>4</v>
      </c>
      <c r="L76" s="423">
        <v>4</v>
      </c>
    </row>
    <row r="77" spans="1:18" ht="15.75" thickBot="1" x14ac:dyDescent="0.3">
      <c r="A77" s="617"/>
      <c r="B77" s="463">
        <v>43931</v>
      </c>
      <c r="C77" s="464"/>
      <c r="D77" s="464"/>
      <c r="E77" s="464"/>
      <c r="F77" s="464"/>
      <c r="G77" s="464"/>
      <c r="H77" s="465"/>
      <c r="I77" s="464"/>
      <c r="J77" s="466"/>
      <c r="K77" s="464"/>
      <c r="L77" s="469"/>
    </row>
    <row r="78" spans="1:18" ht="15.75" thickTop="1" x14ac:dyDescent="0.25">
      <c r="A78" s="617"/>
      <c r="B78" s="546">
        <v>43934</v>
      </c>
      <c r="C78" s="474"/>
      <c r="D78" s="474"/>
      <c r="E78" s="474"/>
      <c r="F78" s="474"/>
      <c r="G78" s="474"/>
      <c r="H78" s="475"/>
      <c r="I78" s="474"/>
      <c r="J78" s="476"/>
      <c r="K78" s="474"/>
      <c r="L78" s="477"/>
    </row>
    <row r="79" spans="1:18" ht="15" x14ac:dyDescent="0.25">
      <c r="A79" s="617"/>
      <c r="B79" s="390">
        <v>43935</v>
      </c>
      <c r="C79" s="312"/>
      <c r="D79" s="312">
        <v>252</v>
      </c>
      <c r="E79" s="312">
        <v>162</v>
      </c>
      <c r="F79" s="312"/>
      <c r="G79" s="312"/>
      <c r="H79" s="448">
        <f t="shared" si="11"/>
        <v>414</v>
      </c>
      <c r="I79" s="312">
        <v>35</v>
      </c>
      <c r="J79" s="440"/>
      <c r="K79" s="312">
        <v>4</v>
      </c>
      <c r="L79" s="423">
        <v>4</v>
      </c>
    </row>
    <row r="80" spans="1:18" ht="15" x14ac:dyDescent="0.25">
      <c r="A80" s="617"/>
      <c r="B80" s="390">
        <v>43936</v>
      </c>
      <c r="C80" s="312"/>
      <c r="D80" s="312">
        <v>276</v>
      </c>
      <c r="E80" s="312">
        <v>131</v>
      </c>
      <c r="F80" s="312"/>
      <c r="G80" s="312"/>
      <c r="H80" s="448">
        <f t="shared" si="11"/>
        <v>407</v>
      </c>
      <c r="I80" s="312">
        <v>29</v>
      </c>
      <c r="J80" s="440"/>
      <c r="K80" s="312">
        <v>8</v>
      </c>
      <c r="L80" s="423">
        <v>8</v>
      </c>
      <c r="M80" s="314" t="s">
        <v>99</v>
      </c>
    </row>
    <row r="81" spans="1:15" ht="15" x14ac:dyDescent="0.25">
      <c r="A81" s="617"/>
      <c r="B81" s="390">
        <v>43937</v>
      </c>
      <c r="C81" s="312"/>
      <c r="D81" s="312">
        <v>236</v>
      </c>
      <c r="E81" s="312">
        <v>108</v>
      </c>
      <c r="F81" s="312"/>
      <c r="G81" s="312"/>
      <c r="H81" s="448">
        <f t="shared" si="11"/>
        <v>344</v>
      </c>
      <c r="I81" s="312">
        <v>26</v>
      </c>
      <c r="J81" s="440"/>
      <c r="K81" s="312">
        <v>1</v>
      </c>
      <c r="L81" s="423">
        <v>1</v>
      </c>
    </row>
    <row r="82" spans="1:15" ht="15.75" thickBot="1" x14ac:dyDescent="0.3">
      <c r="A82" s="617"/>
      <c r="B82" s="392">
        <v>43938</v>
      </c>
      <c r="C82" s="316"/>
      <c r="D82" s="316">
        <v>180</v>
      </c>
      <c r="E82" s="316">
        <v>52</v>
      </c>
      <c r="F82" s="316"/>
      <c r="G82" s="316"/>
      <c r="H82" s="449">
        <f t="shared" si="11"/>
        <v>232</v>
      </c>
      <c r="I82" s="316">
        <v>18</v>
      </c>
      <c r="J82" s="441"/>
      <c r="K82" s="316">
        <v>9</v>
      </c>
      <c r="L82" s="425">
        <v>9</v>
      </c>
    </row>
    <row r="83" spans="1:15" ht="15.75" thickTop="1" x14ac:dyDescent="0.25">
      <c r="A83" s="617"/>
      <c r="B83" s="389">
        <v>43941</v>
      </c>
      <c r="C83" s="344"/>
      <c r="D83" s="344">
        <v>273</v>
      </c>
      <c r="E83" s="344">
        <v>124</v>
      </c>
      <c r="F83" s="344"/>
      <c r="G83" s="344"/>
      <c r="H83" s="450">
        <f t="shared" si="11"/>
        <v>397</v>
      </c>
      <c r="I83" s="344">
        <v>28</v>
      </c>
      <c r="J83" s="442"/>
      <c r="K83" s="344">
        <v>7</v>
      </c>
      <c r="L83" s="426">
        <v>7</v>
      </c>
    </row>
    <row r="84" spans="1:15" ht="15" x14ac:dyDescent="0.25">
      <c r="A84" s="617"/>
      <c r="B84" s="391">
        <v>43942</v>
      </c>
      <c r="C84" s="313"/>
      <c r="D84" s="313">
        <v>249</v>
      </c>
      <c r="E84" s="313">
        <v>102</v>
      </c>
      <c r="F84" s="313"/>
      <c r="G84" s="313"/>
      <c r="H84" s="453">
        <f t="shared" si="11"/>
        <v>351</v>
      </c>
      <c r="I84" s="313">
        <v>23</v>
      </c>
      <c r="J84" s="462"/>
      <c r="K84" s="313">
        <v>4</v>
      </c>
      <c r="L84" s="422">
        <v>4</v>
      </c>
    </row>
    <row r="85" spans="1:15" ht="15" x14ac:dyDescent="0.25">
      <c r="A85" s="617"/>
      <c r="B85" s="404">
        <v>43943</v>
      </c>
      <c r="C85" s="532"/>
      <c r="D85" s="532">
        <v>239</v>
      </c>
      <c r="E85" s="532">
        <v>78</v>
      </c>
      <c r="F85" s="532"/>
      <c r="G85" s="532"/>
      <c r="H85" s="457">
        <f t="shared" si="11"/>
        <v>317</v>
      </c>
      <c r="I85" s="532">
        <v>21</v>
      </c>
      <c r="J85" s="533"/>
      <c r="K85" s="532">
        <v>1</v>
      </c>
      <c r="L85" s="550">
        <v>1</v>
      </c>
      <c r="M85" s="314" t="s">
        <v>78</v>
      </c>
    </row>
    <row r="86" spans="1:15" ht="15" x14ac:dyDescent="0.25">
      <c r="A86" s="617"/>
      <c r="B86" s="405">
        <v>43944</v>
      </c>
      <c r="C86" s="327"/>
      <c r="D86" s="327">
        <v>220</v>
      </c>
      <c r="E86" s="327">
        <v>127</v>
      </c>
      <c r="F86" s="327"/>
      <c r="G86" s="327"/>
      <c r="H86" s="454">
        <f t="shared" si="11"/>
        <v>347</v>
      </c>
      <c r="I86" s="327">
        <v>23</v>
      </c>
      <c r="J86" s="524"/>
      <c r="K86" s="327">
        <v>5</v>
      </c>
      <c r="L86" s="434">
        <v>5</v>
      </c>
    </row>
    <row r="87" spans="1:15" ht="15.75" thickBot="1" x14ac:dyDescent="0.3">
      <c r="A87" s="617"/>
      <c r="B87" s="397">
        <v>43945</v>
      </c>
      <c r="C87" s="334"/>
      <c r="D87" s="334">
        <v>206</v>
      </c>
      <c r="E87" s="334">
        <v>71</v>
      </c>
      <c r="F87" s="334"/>
      <c r="G87" s="334"/>
      <c r="H87" s="451">
        <f t="shared" si="11"/>
        <v>277</v>
      </c>
      <c r="I87" s="334">
        <v>21</v>
      </c>
      <c r="J87" s="443"/>
      <c r="K87" s="334">
        <v>1</v>
      </c>
      <c r="L87" s="432">
        <v>1</v>
      </c>
    </row>
    <row r="88" spans="1:15" ht="15.75" thickTop="1" x14ac:dyDescent="0.25">
      <c r="A88" s="617"/>
      <c r="B88" s="389">
        <v>43948</v>
      </c>
      <c r="C88" s="344"/>
      <c r="D88" s="344">
        <v>252</v>
      </c>
      <c r="E88" s="344">
        <v>145</v>
      </c>
      <c r="F88" s="344"/>
      <c r="G88" s="344"/>
      <c r="H88" s="450">
        <f t="shared" si="11"/>
        <v>397</v>
      </c>
      <c r="I88" s="344">
        <v>28</v>
      </c>
      <c r="J88" s="442"/>
      <c r="K88" s="344">
        <v>7</v>
      </c>
      <c r="L88" s="426">
        <v>7</v>
      </c>
    </row>
    <row r="89" spans="1:15" ht="15" x14ac:dyDescent="0.25">
      <c r="A89" s="617"/>
      <c r="B89" s="391">
        <v>43949</v>
      </c>
      <c r="C89" s="313"/>
      <c r="D89" s="313">
        <v>262</v>
      </c>
      <c r="E89" s="313">
        <v>90</v>
      </c>
      <c r="F89" s="313"/>
      <c r="G89" s="313"/>
      <c r="H89" s="453">
        <f t="shared" si="11"/>
        <v>352</v>
      </c>
      <c r="I89" s="313">
        <v>29</v>
      </c>
      <c r="J89" s="462"/>
      <c r="K89" s="313">
        <v>6</v>
      </c>
      <c r="L89" s="422">
        <v>6</v>
      </c>
    </row>
    <row r="90" spans="1:15" ht="15" x14ac:dyDescent="0.25">
      <c r="A90" s="617"/>
      <c r="B90" s="391">
        <v>43950</v>
      </c>
      <c r="C90" s="313"/>
      <c r="D90" s="313">
        <v>317</v>
      </c>
      <c r="E90" s="313">
        <v>129</v>
      </c>
      <c r="F90" s="313"/>
      <c r="G90" s="313"/>
      <c r="H90" s="453">
        <f t="shared" si="11"/>
        <v>446</v>
      </c>
      <c r="I90" s="313">
        <v>32</v>
      </c>
      <c r="J90" s="462"/>
      <c r="K90" s="313">
        <v>5</v>
      </c>
      <c r="L90" s="422">
        <v>5</v>
      </c>
      <c r="M90" s="314" t="s">
        <v>81</v>
      </c>
    </row>
    <row r="91" spans="1:15" ht="15.75" thickBot="1" x14ac:dyDescent="0.3">
      <c r="A91" s="633"/>
      <c r="B91" s="397">
        <v>43951</v>
      </c>
      <c r="C91" s="334"/>
      <c r="D91" s="334">
        <v>211</v>
      </c>
      <c r="E91" s="334">
        <v>82</v>
      </c>
      <c r="F91" s="334"/>
      <c r="G91" s="334"/>
      <c r="H91" s="451">
        <f t="shared" si="11"/>
        <v>293</v>
      </c>
      <c r="I91" s="334">
        <v>24</v>
      </c>
      <c r="J91" s="443"/>
      <c r="K91" s="334">
        <v>6</v>
      </c>
      <c r="L91" s="432">
        <v>6</v>
      </c>
      <c r="O91" s="561" t="s">
        <v>129</v>
      </c>
    </row>
    <row r="92" spans="1:15" ht="15.75" thickBot="1" x14ac:dyDescent="0.3">
      <c r="A92" s="632" t="s">
        <v>50</v>
      </c>
      <c r="B92" s="551"/>
      <c r="C92" s="365"/>
      <c r="D92" s="365"/>
      <c r="E92" s="365"/>
      <c r="F92" s="365"/>
      <c r="G92" s="365"/>
      <c r="H92" s="366"/>
      <c r="I92" s="365"/>
      <c r="J92" s="552"/>
      <c r="K92" s="365"/>
      <c r="L92" s="429"/>
    </row>
    <row r="93" spans="1:15" ht="15.75" thickBot="1" x14ac:dyDescent="0.3">
      <c r="A93" s="617"/>
      <c r="B93" s="553">
        <v>43952</v>
      </c>
      <c r="C93" s="515"/>
      <c r="D93" s="515"/>
      <c r="E93" s="515"/>
      <c r="F93" s="515"/>
      <c r="G93" s="515"/>
      <c r="H93" s="516"/>
      <c r="I93" s="515"/>
      <c r="J93" s="517"/>
      <c r="K93" s="515"/>
      <c r="L93" s="518"/>
    </row>
    <row r="94" spans="1:15" ht="15.75" thickTop="1" x14ac:dyDescent="0.25">
      <c r="A94" s="617"/>
      <c r="B94" s="389">
        <v>43955</v>
      </c>
      <c r="C94" s="344"/>
      <c r="D94" s="344">
        <v>276</v>
      </c>
      <c r="E94" s="344">
        <v>130</v>
      </c>
      <c r="F94" s="344"/>
      <c r="G94" s="344"/>
      <c r="H94" s="450">
        <f t="shared" ref="H94:H99" si="12">SUM(D94+E94)</f>
        <v>406</v>
      </c>
      <c r="I94" s="344">
        <v>31</v>
      </c>
      <c r="J94" s="442"/>
      <c r="K94" s="344">
        <v>1</v>
      </c>
      <c r="L94" s="426">
        <v>1</v>
      </c>
    </row>
    <row r="95" spans="1:15" ht="15" x14ac:dyDescent="0.25">
      <c r="A95" s="617"/>
      <c r="B95" s="390">
        <v>43956</v>
      </c>
      <c r="C95" s="312"/>
      <c r="D95" s="312">
        <v>289</v>
      </c>
      <c r="E95" s="312">
        <v>109</v>
      </c>
      <c r="F95" s="312"/>
      <c r="G95" s="312"/>
      <c r="H95" s="448">
        <f t="shared" si="12"/>
        <v>398</v>
      </c>
      <c r="I95" s="312">
        <v>28</v>
      </c>
      <c r="J95" s="440"/>
      <c r="K95" s="312">
        <v>14</v>
      </c>
      <c r="L95" s="423">
        <v>14</v>
      </c>
    </row>
    <row r="96" spans="1:15" ht="15" x14ac:dyDescent="0.25">
      <c r="A96" s="617"/>
      <c r="B96" s="390">
        <v>43957</v>
      </c>
      <c r="C96" s="312"/>
      <c r="D96" s="312">
        <v>306</v>
      </c>
      <c r="E96" s="312">
        <v>93</v>
      </c>
      <c r="F96" s="312"/>
      <c r="G96" s="312"/>
      <c r="H96" s="448">
        <f t="shared" si="12"/>
        <v>399</v>
      </c>
      <c r="I96" s="312">
        <v>29</v>
      </c>
      <c r="J96" s="440"/>
      <c r="K96" s="312">
        <v>4</v>
      </c>
      <c r="L96" s="423">
        <v>4</v>
      </c>
      <c r="M96" s="314" t="s">
        <v>84</v>
      </c>
    </row>
    <row r="97" spans="1:13" ht="15" x14ac:dyDescent="0.25">
      <c r="A97" s="617"/>
      <c r="B97" s="390">
        <v>43958</v>
      </c>
      <c r="C97" s="312"/>
      <c r="D97" s="312">
        <v>230</v>
      </c>
      <c r="E97" s="312">
        <v>91</v>
      </c>
      <c r="F97" s="312"/>
      <c r="G97" s="312"/>
      <c r="H97" s="448">
        <f t="shared" si="12"/>
        <v>321</v>
      </c>
      <c r="I97" s="312">
        <v>23</v>
      </c>
      <c r="J97" s="440"/>
      <c r="K97" s="312">
        <v>0</v>
      </c>
      <c r="L97" s="423">
        <v>0</v>
      </c>
    </row>
    <row r="98" spans="1:13" ht="15.75" thickBot="1" x14ac:dyDescent="0.3">
      <c r="A98" s="617"/>
      <c r="B98" s="554">
        <v>43959</v>
      </c>
      <c r="C98" s="555"/>
      <c r="D98" s="555"/>
      <c r="E98" s="555"/>
      <c r="F98" s="555"/>
      <c r="G98" s="555"/>
      <c r="H98" s="556"/>
      <c r="I98" s="555"/>
      <c r="J98" s="557"/>
      <c r="K98" s="555"/>
      <c r="L98" s="558"/>
    </row>
    <row r="99" spans="1:13" ht="15.75" thickTop="1" x14ac:dyDescent="0.25">
      <c r="A99" s="617"/>
      <c r="B99" s="391">
        <v>43962</v>
      </c>
      <c r="C99" s="515"/>
      <c r="D99" s="313">
        <v>254</v>
      </c>
      <c r="E99" s="313">
        <v>102</v>
      </c>
      <c r="F99" s="515"/>
      <c r="G99" s="515"/>
      <c r="H99" s="453">
        <f t="shared" si="12"/>
        <v>356</v>
      </c>
      <c r="I99" s="313">
        <v>27</v>
      </c>
      <c r="J99" s="462"/>
      <c r="K99" s="313">
        <v>2</v>
      </c>
      <c r="L99" s="422">
        <v>2</v>
      </c>
    </row>
    <row r="100" spans="1:13" ht="15" x14ac:dyDescent="0.25">
      <c r="A100" s="617"/>
      <c r="B100" s="390">
        <v>43963</v>
      </c>
      <c r="C100" s="312"/>
      <c r="D100" s="312">
        <v>234</v>
      </c>
      <c r="E100" s="312">
        <v>107</v>
      </c>
      <c r="F100" s="312"/>
      <c r="G100" s="312"/>
      <c r="H100" s="448">
        <f t="shared" ref="H100:H113" si="13">SUM(D100+E100)</f>
        <v>341</v>
      </c>
      <c r="I100" s="312">
        <v>26</v>
      </c>
      <c r="J100" s="440"/>
      <c r="K100" s="312">
        <v>3</v>
      </c>
      <c r="L100" s="423">
        <v>3</v>
      </c>
    </row>
    <row r="101" spans="1:13" ht="15" x14ac:dyDescent="0.25">
      <c r="A101" s="617"/>
      <c r="B101" s="390">
        <v>43964</v>
      </c>
      <c r="C101" s="312"/>
      <c r="D101" s="312">
        <v>296</v>
      </c>
      <c r="E101" s="312">
        <v>129</v>
      </c>
      <c r="F101" s="312"/>
      <c r="G101" s="312"/>
      <c r="H101" s="448">
        <f t="shared" si="13"/>
        <v>425</v>
      </c>
      <c r="I101" s="312">
        <v>30</v>
      </c>
      <c r="J101" s="440"/>
      <c r="K101" s="312">
        <v>9</v>
      </c>
      <c r="L101" s="423">
        <v>9</v>
      </c>
      <c r="M101" s="314" t="s">
        <v>78</v>
      </c>
    </row>
    <row r="102" spans="1:13" ht="15" x14ac:dyDescent="0.25">
      <c r="A102" s="617"/>
      <c r="B102" s="390">
        <v>43965</v>
      </c>
      <c r="C102" s="312"/>
      <c r="D102" s="312">
        <v>298</v>
      </c>
      <c r="E102" s="312">
        <v>160</v>
      </c>
      <c r="F102" s="312"/>
      <c r="G102" s="312"/>
      <c r="H102" s="448">
        <f t="shared" si="13"/>
        <v>458</v>
      </c>
      <c r="I102" s="312">
        <v>35</v>
      </c>
      <c r="J102" s="440"/>
      <c r="K102" s="312">
        <v>3</v>
      </c>
      <c r="L102" s="423">
        <v>3</v>
      </c>
    </row>
    <row r="103" spans="1:13" ht="15.75" thickBot="1" x14ac:dyDescent="0.3">
      <c r="A103" s="617"/>
      <c r="B103" s="392">
        <v>43966</v>
      </c>
      <c r="C103" s="316"/>
      <c r="D103" s="316">
        <v>265</v>
      </c>
      <c r="E103" s="316">
        <v>75</v>
      </c>
      <c r="F103" s="316"/>
      <c r="G103" s="316"/>
      <c r="H103" s="449">
        <f t="shared" si="13"/>
        <v>340</v>
      </c>
      <c r="I103" s="316">
        <v>28</v>
      </c>
      <c r="J103" s="441"/>
      <c r="K103" s="316">
        <v>0</v>
      </c>
      <c r="L103" s="425">
        <v>0</v>
      </c>
    </row>
    <row r="104" spans="1:13" ht="15.75" thickTop="1" x14ac:dyDescent="0.25">
      <c r="A104" s="617"/>
      <c r="B104" s="389">
        <v>43969</v>
      </c>
      <c r="C104" s="344"/>
      <c r="D104" s="344">
        <v>265</v>
      </c>
      <c r="E104" s="344">
        <v>132</v>
      </c>
      <c r="F104" s="344"/>
      <c r="G104" s="344"/>
      <c r="H104" s="450">
        <f t="shared" si="13"/>
        <v>397</v>
      </c>
      <c r="I104" s="344">
        <v>31</v>
      </c>
      <c r="J104" s="442"/>
      <c r="K104" s="344">
        <v>4</v>
      </c>
      <c r="L104" s="426">
        <v>4</v>
      </c>
    </row>
    <row r="105" spans="1:13" ht="15" x14ac:dyDescent="0.25">
      <c r="A105" s="617"/>
      <c r="B105" s="391">
        <v>43970</v>
      </c>
      <c r="C105" s="313"/>
      <c r="D105" s="313">
        <v>257</v>
      </c>
      <c r="E105" s="313">
        <v>142</v>
      </c>
      <c r="F105" s="313"/>
      <c r="G105" s="313"/>
      <c r="H105" s="453">
        <f t="shared" si="13"/>
        <v>399</v>
      </c>
      <c r="I105" s="313">
        <v>29</v>
      </c>
      <c r="J105" s="462"/>
      <c r="K105" s="313">
        <v>1</v>
      </c>
      <c r="L105" s="422">
        <v>1</v>
      </c>
    </row>
    <row r="106" spans="1:13" ht="15" x14ac:dyDescent="0.25">
      <c r="A106" s="617"/>
      <c r="B106" s="404">
        <v>43971</v>
      </c>
      <c r="C106" s="532"/>
      <c r="D106" s="532">
        <v>257</v>
      </c>
      <c r="E106" s="532">
        <v>152</v>
      </c>
      <c r="F106" s="532"/>
      <c r="G106" s="532"/>
      <c r="H106" s="457">
        <f t="shared" si="13"/>
        <v>409</v>
      </c>
      <c r="I106" s="532">
        <v>29</v>
      </c>
      <c r="J106" s="533"/>
      <c r="K106" s="532">
        <v>5</v>
      </c>
      <c r="L106" s="550">
        <v>5</v>
      </c>
      <c r="M106" s="314" t="s">
        <v>99</v>
      </c>
    </row>
    <row r="107" spans="1:13" ht="15" x14ac:dyDescent="0.25">
      <c r="A107" s="617"/>
      <c r="B107" s="405">
        <v>43972</v>
      </c>
      <c r="C107" s="327"/>
      <c r="D107" s="327">
        <v>228</v>
      </c>
      <c r="E107" s="327">
        <v>101</v>
      </c>
      <c r="F107" s="327"/>
      <c r="G107" s="327"/>
      <c r="H107" s="454">
        <f t="shared" si="13"/>
        <v>329</v>
      </c>
      <c r="I107" s="327">
        <v>25</v>
      </c>
      <c r="J107" s="524"/>
      <c r="K107" s="327">
        <v>2</v>
      </c>
      <c r="L107" s="434">
        <v>2</v>
      </c>
    </row>
    <row r="108" spans="1:13" ht="15.75" thickBot="1" x14ac:dyDescent="0.3">
      <c r="A108" s="617"/>
      <c r="B108" s="397">
        <v>43973</v>
      </c>
      <c r="C108" s="334"/>
      <c r="D108" s="334">
        <v>223</v>
      </c>
      <c r="E108" s="334">
        <v>157</v>
      </c>
      <c r="F108" s="334"/>
      <c r="G108" s="334"/>
      <c r="H108" s="451">
        <f t="shared" si="13"/>
        <v>380</v>
      </c>
      <c r="I108" s="334">
        <v>35</v>
      </c>
      <c r="J108" s="443"/>
      <c r="K108" s="334">
        <v>4</v>
      </c>
      <c r="L108" s="432">
        <v>4</v>
      </c>
    </row>
    <row r="109" spans="1:13" ht="15.75" thickTop="1" x14ac:dyDescent="0.25">
      <c r="A109" s="617"/>
      <c r="B109" s="389">
        <v>43976</v>
      </c>
      <c r="C109" s="344"/>
      <c r="D109" s="344">
        <v>311</v>
      </c>
      <c r="E109" s="344">
        <v>228</v>
      </c>
      <c r="F109" s="344"/>
      <c r="G109" s="344"/>
      <c r="H109" s="450">
        <f t="shared" si="13"/>
        <v>539</v>
      </c>
      <c r="I109" s="344">
        <v>45</v>
      </c>
      <c r="J109" s="442"/>
      <c r="K109" s="344">
        <v>4</v>
      </c>
      <c r="L109" s="426">
        <v>4</v>
      </c>
    </row>
    <row r="110" spans="1:13" ht="15" x14ac:dyDescent="0.25">
      <c r="A110" s="617"/>
      <c r="B110" s="391">
        <v>43977</v>
      </c>
      <c r="C110" s="313"/>
      <c r="D110" s="313">
        <v>257</v>
      </c>
      <c r="E110" s="313">
        <v>135</v>
      </c>
      <c r="F110" s="313"/>
      <c r="G110" s="313"/>
      <c r="H110" s="453">
        <f t="shared" si="13"/>
        <v>392</v>
      </c>
      <c r="I110" s="313">
        <v>33</v>
      </c>
      <c r="J110" s="462"/>
      <c r="K110" s="313">
        <v>6</v>
      </c>
      <c r="L110" s="422">
        <v>6</v>
      </c>
    </row>
    <row r="111" spans="1:13" ht="15" x14ac:dyDescent="0.25">
      <c r="A111" s="617"/>
      <c r="B111" s="391">
        <v>43978</v>
      </c>
      <c r="C111" s="313"/>
      <c r="D111" s="313">
        <v>254</v>
      </c>
      <c r="E111" s="313">
        <v>128</v>
      </c>
      <c r="F111" s="313"/>
      <c r="G111" s="313"/>
      <c r="H111" s="453">
        <f t="shared" si="13"/>
        <v>382</v>
      </c>
      <c r="I111" s="313">
        <v>27</v>
      </c>
      <c r="J111" s="462"/>
      <c r="K111" s="313">
        <v>2</v>
      </c>
      <c r="L111" s="422">
        <v>2</v>
      </c>
      <c r="M111" s="314" t="s">
        <v>77</v>
      </c>
    </row>
    <row r="112" spans="1:13" ht="15" x14ac:dyDescent="0.25">
      <c r="A112" s="617"/>
      <c r="B112" s="391">
        <v>43979</v>
      </c>
      <c r="C112" s="313"/>
      <c r="D112" s="313">
        <v>244</v>
      </c>
      <c r="E112" s="313">
        <v>107</v>
      </c>
      <c r="F112" s="313"/>
      <c r="G112" s="313"/>
      <c r="H112" s="453">
        <f t="shared" si="13"/>
        <v>351</v>
      </c>
      <c r="I112" s="313">
        <v>27</v>
      </c>
      <c r="J112" s="462"/>
      <c r="K112" s="313">
        <v>2</v>
      </c>
      <c r="L112" s="422">
        <v>2</v>
      </c>
    </row>
    <row r="113" spans="1:15" ht="15.75" thickBot="1" x14ac:dyDescent="0.3">
      <c r="A113" s="633"/>
      <c r="B113" s="397">
        <v>43980</v>
      </c>
      <c r="C113" s="334"/>
      <c r="D113" s="334">
        <v>254</v>
      </c>
      <c r="E113" s="334">
        <v>100</v>
      </c>
      <c r="F113" s="334"/>
      <c r="G113" s="334"/>
      <c r="H113" s="451">
        <f t="shared" si="13"/>
        <v>354</v>
      </c>
      <c r="I113" s="334">
        <v>32</v>
      </c>
      <c r="J113" s="443"/>
      <c r="K113" s="334">
        <v>4</v>
      </c>
      <c r="L113" s="432">
        <v>4</v>
      </c>
      <c r="O113" s="561" t="s">
        <v>130</v>
      </c>
    </row>
    <row r="114" spans="1:15" ht="15" x14ac:dyDescent="0.25">
      <c r="A114" s="632" t="s">
        <v>51</v>
      </c>
      <c r="B114" s="398"/>
      <c r="C114" s="399"/>
      <c r="D114" s="399"/>
      <c r="E114" s="399"/>
      <c r="F114" s="399"/>
      <c r="G114" s="399"/>
      <c r="H114" s="401"/>
      <c r="I114" s="399"/>
      <c r="J114" s="508"/>
      <c r="K114" s="399"/>
      <c r="L114" s="437"/>
    </row>
    <row r="115" spans="1:15" ht="15" x14ac:dyDescent="0.25">
      <c r="A115" s="617"/>
      <c r="B115" s="390">
        <v>43983</v>
      </c>
      <c r="C115" s="479"/>
      <c r="D115" s="312">
        <v>263</v>
      </c>
      <c r="E115" s="312">
        <v>347</v>
      </c>
      <c r="F115" s="479"/>
      <c r="G115" s="479"/>
      <c r="H115" s="448">
        <f t="shared" ref="H115:H120" si="14">SUM(D115+E115)</f>
        <v>610</v>
      </c>
      <c r="I115" s="312">
        <v>47</v>
      </c>
      <c r="J115" s="440"/>
      <c r="K115" s="312">
        <v>2</v>
      </c>
      <c r="L115" s="423">
        <v>2</v>
      </c>
    </row>
    <row r="116" spans="1:15" ht="15" x14ac:dyDescent="0.25">
      <c r="A116" s="617"/>
      <c r="B116" s="390">
        <v>43984</v>
      </c>
      <c r="C116" s="479"/>
      <c r="D116" s="312">
        <v>258</v>
      </c>
      <c r="E116" s="312">
        <v>99</v>
      </c>
      <c r="F116" s="479"/>
      <c r="G116" s="479"/>
      <c r="H116" s="448">
        <f t="shared" si="14"/>
        <v>357</v>
      </c>
      <c r="I116" s="312">
        <v>26</v>
      </c>
      <c r="J116" s="440"/>
      <c r="K116" s="312">
        <v>1</v>
      </c>
      <c r="L116" s="423">
        <v>1</v>
      </c>
    </row>
    <row r="117" spans="1:15" ht="15" x14ac:dyDescent="0.25">
      <c r="A117" s="617"/>
      <c r="B117" s="390">
        <v>43985</v>
      </c>
      <c r="C117" s="479"/>
      <c r="D117" s="312">
        <v>280</v>
      </c>
      <c r="E117" s="312">
        <v>202</v>
      </c>
      <c r="F117" s="479"/>
      <c r="G117" s="479"/>
      <c r="H117" s="448">
        <f t="shared" si="14"/>
        <v>482</v>
      </c>
      <c r="I117" s="312">
        <v>34</v>
      </c>
      <c r="J117" s="440"/>
      <c r="K117" s="312">
        <v>5</v>
      </c>
      <c r="L117" s="423">
        <v>5</v>
      </c>
      <c r="M117" s="314" t="s">
        <v>72</v>
      </c>
    </row>
    <row r="118" spans="1:15" ht="15" x14ac:dyDescent="0.25">
      <c r="A118" s="617"/>
      <c r="B118" s="390">
        <v>43986</v>
      </c>
      <c r="C118" s="479"/>
      <c r="D118" s="312">
        <v>313</v>
      </c>
      <c r="E118" s="312">
        <v>199</v>
      </c>
      <c r="F118" s="479"/>
      <c r="G118" s="479"/>
      <c r="H118" s="448">
        <f t="shared" si="14"/>
        <v>512</v>
      </c>
      <c r="I118" s="312">
        <v>39</v>
      </c>
      <c r="J118" s="440"/>
      <c r="K118" s="312">
        <v>2</v>
      </c>
      <c r="L118" s="423">
        <v>2</v>
      </c>
    </row>
    <row r="119" spans="1:15" ht="15.75" thickBot="1" x14ac:dyDescent="0.3">
      <c r="A119" s="617"/>
      <c r="B119" s="392">
        <v>43987</v>
      </c>
      <c r="C119" s="464"/>
      <c r="D119" s="316">
        <v>236</v>
      </c>
      <c r="E119" s="316">
        <v>141</v>
      </c>
      <c r="F119" s="464"/>
      <c r="G119" s="464"/>
      <c r="H119" s="449">
        <f t="shared" si="14"/>
        <v>377</v>
      </c>
      <c r="I119" s="316">
        <v>29</v>
      </c>
      <c r="J119" s="441"/>
      <c r="K119" s="316">
        <v>1</v>
      </c>
      <c r="L119" s="425">
        <v>1</v>
      </c>
    </row>
    <row r="120" spans="1:15" ht="15.75" thickTop="1" x14ac:dyDescent="0.25">
      <c r="A120" s="617"/>
      <c r="B120" s="389">
        <v>43990</v>
      </c>
      <c r="C120" s="474"/>
      <c r="D120" s="344">
        <v>232</v>
      </c>
      <c r="E120" s="344">
        <v>217</v>
      </c>
      <c r="F120" s="474"/>
      <c r="G120" s="474"/>
      <c r="H120" s="450">
        <f t="shared" si="14"/>
        <v>449</v>
      </c>
      <c r="I120" s="344">
        <v>35</v>
      </c>
      <c r="J120" s="442"/>
      <c r="K120" s="344">
        <v>2</v>
      </c>
      <c r="L120" s="426">
        <v>2</v>
      </c>
    </row>
    <row r="121" spans="1:15" ht="15" x14ac:dyDescent="0.25">
      <c r="A121" s="617"/>
      <c r="B121" s="390">
        <v>43991</v>
      </c>
      <c r="C121" s="479"/>
      <c r="D121" s="312">
        <v>222</v>
      </c>
      <c r="E121" s="312">
        <v>136</v>
      </c>
      <c r="F121" s="479"/>
      <c r="G121" s="479"/>
      <c r="H121" s="448">
        <f t="shared" ref="H121:H136" si="15">SUM(D121+E121)</f>
        <v>358</v>
      </c>
      <c r="I121" s="312">
        <v>23</v>
      </c>
      <c r="J121" s="440"/>
      <c r="K121" s="312">
        <v>2</v>
      </c>
      <c r="L121" s="423">
        <v>2</v>
      </c>
    </row>
    <row r="122" spans="1:15" ht="15" x14ac:dyDescent="0.25">
      <c r="A122" s="617"/>
      <c r="B122" s="390">
        <v>43992</v>
      </c>
      <c r="C122" s="312"/>
      <c r="D122" s="312">
        <v>254</v>
      </c>
      <c r="E122" s="312">
        <v>105</v>
      </c>
      <c r="F122" s="312"/>
      <c r="G122" s="312"/>
      <c r="H122" s="448">
        <f t="shared" si="15"/>
        <v>359</v>
      </c>
      <c r="I122" s="312">
        <v>26</v>
      </c>
      <c r="J122" s="440"/>
      <c r="K122" s="312">
        <v>1</v>
      </c>
      <c r="L122" s="423">
        <v>1</v>
      </c>
    </row>
    <row r="123" spans="1:15" ht="15" x14ac:dyDescent="0.25">
      <c r="A123" s="617"/>
      <c r="B123" s="390">
        <v>43993</v>
      </c>
      <c r="C123" s="312"/>
      <c r="D123" s="312">
        <v>227</v>
      </c>
      <c r="E123" s="312">
        <v>94</v>
      </c>
      <c r="F123" s="312"/>
      <c r="G123" s="312"/>
      <c r="H123" s="448">
        <f t="shared" si="15"/>
        <v>321</v>
      </c>
      <c r="I123" s="312">
        <v>23</v>
      </c>
      <c r="J123" s="440"/>
      <c r="K123" s="312">
        <v>2</v>
      </c>
      <c r="L123" s="423">
        <v>2</v>
      </c>
    </row>
    <row r="124" spans="1:15" ht="15.75" thickBot="1" x14ac:dyDescent="0.3">
      <c r="A124" s="617"/>
      <c r="B124" s="392">
        <v>43994</v>
      </c>
      <c r="C124" s="316"/>
      <c r="D124" s="316">
        <v>169</v>
      </c>
      <c r="E124" s="316">
        <v>116</v>
      </c>
      <c r="F124" s="316"/>
      <c r="G124" s="316"/>
      <c r="H124" s="449">
        <f t="shared" si="15"/>
        <v>285</v>
      </c>
      <c r="I124" s="316">
        <v>20</v>
      </c>
      <c r="J124" s="441"/>
      <c r="K124" s="316">
        <v>0</v>
      </c>
      <c r="L124" s="425">
        <v>0</v>
      </c>
    </row>
    <row r="125" spans="1:15" ht="15.75" thickTop="1" x14ac:dyDescent="0.25">
      <c r="A125" s="617"/>
      <c r="B125" s="389">
        <v>43997</v>
      </c>
      <c r="C125" s="344"/>
      <c r="D125" s="344">
        <v>228</v>
      </c>
      <c r="E125" s="344">
        <v>137</v>
      </c>
      <c r="F125" s="344"/>
      <c r="G125" s="344"/>
      <c r="H125" s="450">
        <f t="shared" si="15"/>
        <v>365</v>
      </c>
      <c r="I125" s="344">
        <v>26</v>
      </c>
      <c r="J125" s="442"/>
      <c r="K125" s="344">
        <v>0</v>
      </c>
      <c r="L125" s="426">
        <v>0</v>
      </c>
    </row>
    <row r="126" spans="1:15" ht="15" x14ac:dyDescent="0.25">
      <c r="A126" s="617"/>
      <c r="B126" s="390">
        <v>43998</v>
      </c>
      <c r="C126" s="312"/>
      <c r="D126" s="312">
        <v>236</v>
      </c>
      <c r="E126" s="312">
        <v>84</v>
      </c>
      <c r="F126" s="312"/>
      <c r="G126" s="312"/>
      <c r="H126" s="448">
        <f t="shared" si="15"/>
        <v>320</v>
      </c>
      <c r="I126" s="312">
        <v>21</v>
      </c>
      <c r="J126" s="440"/>
      <c r="K126" s="312">
        <v>2</v>
      </c>
      <c r="L126" s="423">
        <v>2</v>
      </c>
    </row>
    <row r="127" spans="1:15" ht="15" x14ac:dyDescent="0.25">
      <c r="A127" s="617"/>
      <c r="B127" s="390">
        <v>43999</v>
      </c>
      <c r="C127" s="312"/>
      <c r="D127" s="312">
        <v>224</v>
      </c>
      <c r="E127" s="312">
        <v>85</v>
      </c>
      <c r="F127" s="312"/>
      <c r="G127" s="312"/>
      <c r="H127" s="448">
        <f t="shared" si="15"/>
        <v>309</v>
      </c>
      <c r="I127" s="312">
        <v>26</v>
      </c>
      <c r="J127" s="440"/>
      <c r="K127" s="312">
        <v>1</v>
      </c>
      <c r="L127" s="423">
        <v>1</v>
      </c>
      <c r="M127" s="314" t="s">
        <v>86</v>
      </c>
    </row>
    <row r="128" spans="1:15" ht="15" x14ac:dyDescent="0.25">
      <c r="A128" s="617"/>
      <c r="B128" s="390">
        <v>44000</v>
      </c>
      <c r="C128" s="312"/>
      <c r="D128" s="312">
        <v>196</v>
      </c>
      <c r="E128" s="312">
        <v>98</v>
      </c>
      <c r="F128" s="312"/>
      <c r="G128" s="312"/>
      <c r="H128" s="448">
        <f t="shared" si="15"/>
        <v>294</v>
      </c>
      <c r="I128" s="312">
        <v>21</v>
      </c>
      <c r="J128" s="440"/>
      <c r="K128" s="312">
        <v>0</v>
      </c>
      <c r="L128" s="423">
        <v>0</v>
      </c>
    </row>
    <row r="129" spans="1:15" ht="15.75" thickBot="1" x14ac:dyDescent="0.3">
      <c r="A129" s="617"/>
      <c r="B129" s="392">
        <v>44001</v>
      </c>
      <c r="C129" s="316"/>
      <c r="D129" s="316">
        <v>165</v>
      </c>
      <c r="E129" s="316">
        <v>101</v>
      </c>
      <c r="F129" s="316"/>
      <c r="G129" s="316"/>
      <c r="H129" s="449">
        <f t="shared" si="15"/>
        <v>266</v>
      </c>
      <c r="I129" s="316">
        <v>20</v>
      </c>
      <c r="J129" s="441"/>
      <c r="K129" s="316">
        <v>1</v>
      </c>
      <c r="L129" s="425">
        <v>1</v>
      </c>
    </row>
    <row r="130" spans="1:15" ht="15.75" thickTop="1" x14ac:dyDescent="0.25">
      <c r="A130" s="617"/>
      <c r="B130" s="389">
        <v>44004</v>
      </c>
      <c r="C130" s="344"/>
      <c r="D130" s="344">
        <v>264</v>
      </c>
      <c r="E130" s="344">
        <v>146</v>
      </c>
      <c r="F130" s="344"/>
      <c r="G130" s="344"/>
      <c r="H130" s="450">
        <f t="shared" si="15"/>
        <v>410</v>
      </c>
      <c r="I130" s="344">
        <v>32</v>
      </c>
      <c r="J130" s="442"/>
      <c r="K130" s="344">
        <v>0</v>
      </c>
      <c r="L130" s="426">
        <v>0</v>
      </c>
    </row>
    <row r="131" spans="1:15" ht="15" x14ac:dyDescent="0.25">
      <c r="A131" s="617"/>
      <c r="B131" s="390">
        <v>44005</v>
      </c>
      <c r="C131" s="312"/>
      <c r="D131" s="312">
        <v>221</v>
      </c>
      <c r="E131" s="312">
        <v>105</v>
      </c>
      <c r="F131" s="312"/>
      <c r="G131" s="312"/>
      <c r="H131" s="448">
        <f t="shared" si="15"/>
        <v>326</v>
      </c>
      <c r="I131" s="312">
        <v>25</v>
      </c>
      <c r="J131" s="440"/>
      <c r="K131" s="312">
        <v>5</v>
      </c>
      <c r="L131" s="423">
        <v>5</v>
      </c>
    </row>
    <row r="132" spans="1:15" ht="15" x14ac:dyDescent="0.25">
      <c r="A132" s="617"/>
      <c r="B132" s="390">
        <v>44006</v>
      </c>
      <c r="C132" s="312"/>
      <c r="D132" s="312">
        <v>309</v>
      </c>
      <c r="E132" s="312">
        <v>100</v>
      </c>
      <c r="F132" s="312"/>
      <c r="G132" s="312"/>
      <c r="H132" s="448">
        <f t="shared" si="15"/>
        <v>409</v>
      </c>
      <c r="I132" s="312">
        <v>34</v>
      </c>
      <c r="J132" s="440"/>
      <c r="K132" s="312">
        <v>3</v>
      </c>
      <c r="L132" s="423">
        <v>3</v>
      </c>
      <c r="M132" s="314" t="s">
        <v>123</v>
      </c>
    </row>
    <row r="133" spans="1:15" ht="15" x14ac:dyDescent="0.25">
      <c r="A133" s="617"/>
      <c r="B133" s="390">
        <v>44007</v>
      </c>
      <c r="C133" s="312"/>
      <c r="D133" s="312">
        <v>359</v>
      </c>
      <c r="E133" s="312">
        <v>114</v>
      </c>
      <c r="F133" s="312"/>
      <c r="G133" s="312"/>
      <c r="H133" s="448">
        <f t="shared" si="15"/>
        <v>473</v>
      </c>
      <c r="I133" s="312">
        <v>47</v>
      </c>
      <c r="J133" s="440"/>
      <c r="K133" s="312">
        <v>5</v>
      </c>
      <c r="L133" s="423">
        <v>5</v>
      </c>
    </row>
    <row r="134" spans="1:15" ht="15.75" thickBot="1" x14ac:dyDescent="0.3">
      <c r="A134" s="617"/>
      <c r="B134" s="392">
        <v>44008</v>
      </c>
      <c r="C134" s="316"/>
      <c r="D134" s="316">
        <v>277</v>
      </c>
      <c r="E134" s="316">
        <v>56</v>
      </c>
      <c r="F134" s="316"/>
      <c r="G134" s="316"/>
      <c r="H134" s="449">
        <f t="shared" si="15"/>
        <v>333</v>
      </c>
      <c r="I134" s="316">
        <v>30</v>
      </c>
      <c r="J134" s="441"/>
      <c r="K134" s="316">
        <v>8</v>
      </c>
      <c r="L134" s="425">
        <v>8</v>
      </c>
    </row>
    <row r="135" spans="1:15" ht="15.75" thickTop="1" x14ac:dyDescent="0.25">
      <c r="A135" s="617"/>
      <c r="B135" s="389">
        <v>44011</v>
      </c>
      <c r="C135" s="344"/>
      <c r="D135" s="344">
        <v>343</v>
      </c>
      <c r="E135" s="344">
        <v>111</v>
      </c>
      <c r="F135" s="344"/>
      <c r="G135" s="344"/>
      <c r="H135" s="450">
        <f t="shared" si="15"/>
        <v>454</v>
      </c>
      <c r="I135" s="344">
        <v>32</v>
      </c>
      <c r="J135" s="442"/>
      <c r="K135" s="344">
        <v>11</v>
      </c>
      <c r="L135" s="426">
        <v>11</v>
      </c>
    </row>
    <row r="136" spans="1:15" ht="15.75" thickBot="1" x14ac:dyDescent="0.3">
      <c r="A136" s="633"/>
      <c r="B136" s="402">
        <v>44012</v>
      </c>
      <c r="C136" s="403"/>
      <c r="D136" s="403">
        <v>401</v>
      </c>
      <c r="E136" s="403">
        <v>87</v>
      </c>
      <c r="F136" s="403"/>
      <c r="G136" s="403"/>
      <c r="H136" s="452">
        <f t="shared" si="15"/>
        <v>488</v>
      </c>
      <c r="I136" s="403">
        <v>35</v>
      </c>
      <c r="J136" s="499"/>
      <c r="K136" s="403">
        <v>9</v>
      </c>
      <c r="L136" s="439">
        <v>9</v>
      </c>
      <c r="O136" s="561" t="s">
        <v>131</v>
      </c>
    </row>
    <row r="137" spans="1:15" ht="15" x14ac:dyDescent="0.25">
      <c r="A137" s="632" t="s">
        <v>52</v>
      </c>
      <c r="B137" s="398"/>
      <c r="C137" s="399"/>
      <c r="D137" s="399"/>
      <c r="E137" s="399"/>
      <c r="F137" s="399"/>
      <c r="G137" s="399"/>
      <c r="H137" s="401"/>
      <c r="I137" s="399"/>
      <c r="J137" s="508"/>
      <c r="K137" s="399"/>
      <c r="L137" s="437"/>
    </row>
    <row r="138" spans="1:15" ht="15" x14ac:dyDescent="0.25">
      <c r="A138" s="617"/>
      <c r="B138" s="390">
        <v>44013</v>
      </c>
      <c r="C138" s="479"/>
      <c r="D138" s="312">
        <v>391</v>
      </c>
      <c r="E138" s="312">
        <v>95</v>
      </c>
      <c r="F138" s="479"/>
      <c r="G138" s="479"/>
      <c r="H138" s="448">
        <f t="shared" ref="H138:H160" si="16">SUM(D138+E138)</f>
        <v>486</v>
      </c>
      <c r="I138" s="312">
        <v>37</v>
      </c>
      <c r="J138" s="440"/>
      <c r="K138" s="312">
        <v>19</v>
      </c>
      <c r="L138" s="423">
        <v>19</v>
      </c>
      <c r="M138" s="314" t="s">
        <v>99</v>
      </c>
    </row>
    <row r="139" spans="1:15" ht="15" x14ac:dyDescent="0.25">
      <c r="A139" s="617"/>
      <c r="B139" s="390">
        <v>44014</v>
      </c>
      <c r="C139" s="479"/>
      <c r="D139" s="312">
        <v>416</v>
      </c>
      <c r="E139" s="312">
        <v>113</v>
      </c>
      <c r="F139" s="479"/>
      <c r="G139" s="479"/>
      <c r="H139" s="448">
        <f t="shared" si="16"/>
        <v>529</v>
      </c>
      <c r="I139" s="312">
        <v>41</v>
      </c>
      <c r="J139" s="440"/>
      <c r="K139" s="312">
        <v>7</v>
      </c>
      <c r="L139" s="423">
        <v>7</v>
      </c>
    </row>
    <row r="140" spans="1:15" ht="15.75" thickBot="1" x14ac:dyDescent="0.3">
      <c r="A140" s="617"/>
      <c r="B140" s="390">
        <v>44015</v>
      </c>
      <c r="C140" s="479"/>
      <c r="D140" s="312">
        <v>375</v>
      </c>
      <c r="E140" s="312">
        <v>73</v>
      </c>
      <c r="F140" s="479"/>
      <c r="G140" s="479"/>
      <c r="H140" s="448">
        <f t="shared" si="16"/>
        <v>448</v>
      </c>
      <c r="I140" s="312">
        <v>27</v>
      </c>
      <c r="J140" s="440"/>
      <c r="K140" s="312">
        <v>2</v>
      </c>
      <c r="L140" s="423">
        <v>2</v>
      </c>
    </row>
    <row r="141" spans="1:15" ht="15.75" thickTop="1" x14ac:dyDescent="0.25">
      <c r="A141" s="617"/>
      <c r="B141" s="389">
        <v>44018</v>
      </c>
      <c r="C141" s="474"/>
      <c r="D141" s="344">
        <v>320</v>
      </c>
      <c r="E141" s="344">
        <v>112</v>
      </c>
      <c r="F141" s="474"/>
      <c r="G141" s="474"/>
      <c r="H141" s="450">
        <f t="shared" si="16"/>
        <v>432</v>
      </c>
      <c r="I141" s="344">
        <v>32</v>
      </c>
      <c r="J141" s="442"/>
      <c r="K141" s="344">
        <v>3</v>
      </c>
      <c r="L141" s="426">
        <v>3</v>
      </c>
    </row>
    <row r="142" spans="1:15" ht="15" x14ac:dyDescent="0.25">
      <c r="A142" s="617"/>
      <c r="B142" s="390">
        <v>44019</v>
      </c>
      <c r="C142" s="479"/>
      <c r="D142" s="312">
        <v>423</v>
      </c>
      <c r="E142" s="312">
        <v>132</v>
      </c>
      <c r="F142" s="479"/>
      <c r="G142" s="479"/>
      <c r="H142" s="448">
        <f t="shared" si="16"/>
        <v>555</v>
      </c>
      <c r="I142" s="312">
        <v>43</v>
      </c>
      <c r="J142" s="440"/>
      <c r="K142" s="312">
        <v>10</v>
      </c>
      <c r="L142" s="423">
        <v>10</v>
      </c>
    </row>
    <row r="143" spans="1:15" ht="15" x14ac:dyDescent="0.25">
      <c r="A143" s="617"/>
      <c r="B143" s="390">
        <v>44020</v>
      </c>
      <c r="C143" s="312"/>
      <c r="D143" s="312">
        <v>356</v>
      </c>
      <c r="E143" s="312">
        <v>93</v>
      </c>
      <c r="F143" s="312"/>
      <c r="G143" s="312"/>
      <c r="H143" s="448">
        <f t="shared" si="16"/>
        <v>449</v>
      </c>
      <c r="I143" s="312">
        <v>32</v>
      </c>
      <c r="J143" s="440"/>
      <c r="K143" s="312">
        <v>9</v>
      </c>
      <c r="L143" s="423">
        <v>9</v>
      </c>
      <c r="M143" s="314" t="s">
        <v>96</v>
      </c>
    </row>
    <row r="144" spans="1:15" ht="15" x14ac:dyDescent="0.25">
      <c r="A144" s="617"/>
      <c r="B144" s="390">
        <v>44021</v>
      </c>
      <c r="C144" s="312"/>
      <c r="D144" s="312">
        <v>331</v>
      </c>
      <c r="E144" s="312">
        <v>75</v>
      </c>
      <c r="F144" s="312"/>
      <c r="G144" s="312"/>
      <c r="H144" s="448">
        <f t="shared" si="16"/>
        <v>406</v>
      </c>
      <c r="I144" s="312">
        <v>31</v>
      </c>
      <c r="J144" s="440"/>
      <c r="K144" s="312">
        <v>14</v>
      </c>
      <c r="L144" s="423">
        <v>14</v>
      </c>
    </row>
    <row r="145" spans="1:15" ht="15.75" thickBot="1" x14ac:dyDescent="0.3">
      <c r="A145" s="617"/>
      <c r="B145" s="392">
        <v>44022</v>
      </c>
      <c r="C145" s="316"/>
      <c r="D145" s="316">
        <v>232</v>
      </c>
      <c r="E145" s="316">
        <v>61</v>
      </c>
      <c r="F145" s="316"/>
      <c r="G145" s="316"/>
      <c r="H145" s="449">
        <f t="shared" si="16"/>
        <v>293</v>
      </c>
      <c r="I145" s="316">
        <v>25</v>
      </c>
      <c r="J145" s="441"/>
      <c r="K145" s="316">
        <v>2</v>
      </c>
      <c r="L145" s="425">
        <v>2</v>
      </c>
    </row>
    <row r="146" spans="1:15" ht="15.75" thickTop="1" x14ac:dyDescent="0.25">
      <c r="A146" s="617"/>
      <c r="B146" s="389">
        <v>44025</v>
      </c>
      <c r="C146" s="344"/>
      <c r="D146" s="344">
        <v>285</v>
      </c>
      <c r="E146" s="344">
        <v>91</v>
      </c>
      <c r="F146" s="344"/>
      <c r="G146" s="344"/>
      <c r="H146" s="450">
        <f t="shared" si="16"/>
        <v>376</v>
      </c>
      <c r="I146" s="344">
        <v>31</v>
      </c>
      <c r="J146" s="442"/>
      <c r="K146" s="344">
        <v>3</v>
      </c>
      <c r="L146" s="426">
        <v>3</v>
      </c>
    </row>
    <row r="147" spans="1:15" ht="15" x14ac:dyDescent="0.25">
      <c r="A147" s="617"/>
      <c r="B147" s="390">
        <v>44026</v>
      </c>
      <c r="C147" s="312"/>
      <c r="D147" s="312">
        <v>325</v>
      </c>
      <c r="E147" s="312">
        <v>101</v>
      </c>
      <c r="F147" s="312"/>
      <c r="G147" s="312"/>
      <c r="H147" s="448">
        <f t="shared" si="16"/>
        <v>426</v>
      </c>
      <c r="I147" s="312">
        <v>36</v>
      </c>
      <c r="J147" s="440"/>
      <c r="K147" s="312">
        <v>5</v>
      </c>
      <c r="L147" s="423">
        <v>5</v>
      </c>
    </row>
    <row r="148" spans="1:15" ht="15" x14ac:dyDescent="0.25">
      <c r="A148" s="617"/>
      <c r="B148" s="390">
        <v>44027</v>
      </c>
      <c r="C148" s="312"/>
      <c r="D148" s="312">
        <v>334</v>
      </c>
      <c r="E148" s="312">
        <v>67</v>
      </c>
      <c r="F148" s="312"/>
      <c r="G148" s="312"/>
      <c r="H148" s="448">
        <f t="shared" si="16"/>
        <v>401</v>
      </c>
      <c r="I148" s="312">
        <v>33</v>
      </c>
      <c r="J148" s="440"/>
      <c r="K148" s="312">
        <v>2</v>
      </c>
      <c r="L148" s="423">
        <v>2</v>
      </c>
      <c r="M148" s="314" t="s">
        <v>86</v>
      </c>
    </row>
    <row r="149" spans="1:15" ht="15" x14ac:dyDescent="0.25">
      <c r="A149" s="617"/>
      <c r="B149" s="390">
        <v>44028</v>
      </c>
      <c r="C149" s="312"/>
      <c r="D149" s="312">
        <v>312</v>
      </c>
      <c r="E149" s="312">
        <v>77</v>
      </c>
      <c r="F149" s="312"/>
      <c r="G149" s="312"/>
      <c r="H149" s="448">
        <f t="shared" si="16"/>
        <v>389</v>
      </c>
      <c r="I149" s="312">
        <v>32</v>
      </c>
      <c r="J149" s="440"/>
      <c r="K149" s="312">
        <v>5</v>
      </c>
      <c r="L149" s="423">
        <v>5</v>
      </c>
    </row>
    <row r="150" spans="1:15" ht="15.75" thickBot="1" x14ac:dyDescent="0.3">
      <c r="A150" s="617"/>
      <c r="B150" s="392">
        <v>44029</v>
      </c>
      <c r="C150" s="316"/>
      <c r="D150" s="316">
        <v>249</v>
      </c>
      <c r="E150" s="316">
        <v>84</v>
      </c>
      <c r="F150" s="316"/>
      <c r="G150" s="316"/>
      <c r="H150" s="449">
        <f t="shared" si="16"/>
        <v>333</v>
      </c>
      <c r="I150" s="316">
        <v>30</v>
      </c>
      <c r="J150" s="441"/>
      <c r="K150" s="316">
        <v>1</v>
      </c>
      <c r="L150" s="425">
        <v>1</v>
      </c>
    </row>
    <row r="151" spans="1:15" ht="15.75" thickTop="1" x14ac:dyDescent="0.25">
      <c r="A151" s="617"/>
      <c r="B151" s="389">
        <v>44032</v>
      </c>
      <c r="C151" s="344"/>
      <c r="D151" s="344">
        <v>357</v>
      </c>
      <c r="E151" s="344">
        <v>114</v>
      </c>
      <c r="F151" s="344"/>
      <c r="G151" s="344"/>
      <c r="H151" s="450">
        <f t="shared" si="16"/>
        <v>471</v>
      </c>
      <c r="I151" s="344">
        <v>43</v>
      </c>
      <c r="J151" s="442"/>
      <c r="K151" s="344">
        <v>8</v>
      </c>
      <c r="L151" s="426">
        <v>8</v>
      </c>
    </row>
    <row r="152" spans="1:15" ht="15" x14ac:dyDescent="0.25">
      <c r="A152" s="617"/>
      <c r="B152" s="390">
        <v>44033</v>
      </c>
      <c r="C152" s="312"/>
      <c r="D152" s="312">
        <v>363</v>
      </c>
      <c r="E152" s="312">
        <v>99</v>
      </c>
      <c r="F152" s="312"/>
      <c r="G152" s="312"/>
      <c r="H152" s="448">
        <f t="shared" si="16"/>
        <v>462</v>
      </c>
      <c r="I152" s="312">
        <v>42</v>
      </c>
      <c r="J152" s="440"/>
      <c r="K152" s="312">
        <v>6</v>
      </c>
      <c r="L152" s="423">
        <v>6</v>
      </c>
    </row>
    <row r="153" spans="1:15" ht="15" x14ac:dyDescent="0.25">
      <c r="A153" s="617"/>
      <c r="B153" s="390">
        <v>44034</v>
      </c>
      <c r="C153" s="312"/>
      <c r="D153" s="312">
        <v>411</v>
      </c>
      <c r="E153" s="312">
        <v>85</v>
      </c>
      <c r="F153" s="312"/>
      <c r="G153" s="312"/>
      <c r="H153" s="448">
        <f t="shared" si="16"/>
        <v>496</v>
      </c>
      <c r="I153" s="312">
        <v>50</v>
      </c>
      <c r="J153" s="440"/>
      <c r="K153" s="312">
        <v>34</v>
      </c>
      <c r="L153" s="423">
        <v>34</v>
      </c>
      <c r="M153" s="314" t="s">
        <v>86</v>
      </c>
    </row>
    <row r="154" spans="1:15" ht="15" x14ac:dyDescent="0.25">
      <c r="A154" s="617"/>
      <c r="B154" s="390">
        <v>44035</v>
      </c>
      <c r="C154" s="312"/>
      <c r="D154" s="312">
        <v>358</v>
      </c>
      <c r="E154" s="312">
        <v>100</v>
      </c>
      <c r="F154" s="312"/>
      <c r="G154" s="312"/>
      <c r="H154" s="448">
        <f t="shared" si="16"/>
        <v>458</v>
      </c>
      <c r="I154" s="312">
        <v>46</v>
      </c>
      <c r="J154" s="440"/>
      <c r="K154" s="312">
        <v>5</v>
      </c>
      <c r="L154" s="423">
        <v>5</v>
      </c>
    </row>
    <row r="155" spans="1:15" ht="15.75" thickBot="1" x14ac:dyDescent="0.3">
      <c r="A155" s="617"/>
      <c r="B155" s="392">
        <v>44036</v>
      </c>
      <c r="C155" s="316"/>
      <c r="D155" s="316">
        <v>351</v>
      </c>
      <c r="E155" s="316">
        <v>74</v>
      </c>
      <c r="F155" s="316"/>
      <c r="G155" s="316"/>
      <c r="H155" s="449">
        <f t="shared" si="16"/>
        <v>425</v>
      </c>
      <c r="I155" s="316">
        <v>43</v>
      </c>
      <c r="J155" s="441"/>
      <c r="K155" s="316">
        <v>25</v>
      </c>
      <c r="L155" s="425">
        <v>25</v>
      </c>
    </row>
    <row r="156" spans="1:15" ht="15.75" thickTop="1" x14ac:dyDescent="0.25">
      <c r="A156" s="617"/>
      <c r="B156" s="389">
        <v>44039</v>
      </c>
      <c r="C156" s="344"/>
      <c r="D156" s="344">
        <v>422</v>
      </c>
      <c r="E156" s="344">
        <v>116</v>
      </c>
      <c r="F156" s="344"/>
      <c r="G156" s="344"/>
      <c r="H156" s="450">
        <f t="shared" si="16"/>
        <v>538</v>
      </c>
      <c r="I156" s="344">
        <v>45</v>
      </c>
      <c r="J156" s="442"/>
      <c r="K156" s="344">
        <v>38</v>
      </c>
      <c r="L156" s="426">
        <v>38</v>
      </c>
    </row>
    <row r="157" spans="1:15" ht="15" x14ac:dyDescent="0.25">
      <c r="A157" s="617"/>
      <c r="B157" s="391">
        <v>44040</v>
      </c>
      <c r="C157" s="313"/>
      <c r="D157" s="313">
        <v>387</v>
      </c>
      <c r="E157" s="313">
        <v>95</v>
      </c>
      <c r="F157" s="313"/>
      <c r="G157" s="313"/>
      <c r="H157" s="453">
        <f t="shared" si="16"/>
        <v>482</v>
      </c>
      <c r="I157" s="313">
        <v>40</v>
      </c>
      <c r="J157" s="462"/>
      <c r="K157" s="313">
        <v>15</v>
      </c>
      <c r="L157" s="422">
        <v>15</v>
      </c>
    </row>
    <row r="158" spans="1:15" ht="15" x14ac:dyDescent="0.25">
      <c r="A158" s="617"/>
      <c r="B158" s="391">
        <v>44041</v>
      </c>
      <c r="C158" s="313"/>
      <c r="D158" s="313">
        <v>394</v>
      </c>
      <c r="E158" s="313">
        <v>131</v>
      </c>
      <c r="F158" s="313"/>
      <c r="G158" s="313"/>
      <c r="H158" s="453">
        <f t="shared" si="16"/>
        <v>525</v>
      </c>
      <c r="I158" s="313">
        <v>44</v>
      </c>
      <c r="J158" s="462"/>
      <c r="K158" s="313">
        <v>29</v>
      </c>
      <c r="L158" s="422">
        <v>29</v>
      </c>
      <c r="M158" s="314" t="s">
        <v>96</v>
      </c>
    </row>
    <row r="159" spans="1:15" ht="15" x14ac:dyDescent="0.25">
      <c r="A159" s="617"/>
      <c r="B159" s="391">
        <v>44042</v>
      </c>
      <c r="C159" s="313"/>
      <c r="D159" s="313">
        <v>383</v>
      </c>
      <c r="E159" s="313">
        <v>94</v>
      </c>
      <c r="F159" s="313"/>
      <c r="G159" s="313"/>
      <c r="H159" s="453">
        <f t="shared" si="16"/>
        <v>477</v>
      </c>
      <c r="I159" s="313">
        <v>40</v>
      </c>
      <c r="J159" s="462"/>
      <c r="K159" s="313">
        <v>9</v>
      </c>
      <c r="L159" s="422">
        <v>9</v>
      </c>
    </row>
    <row r="160" spans="1:15" ht="15.75" thickBot="1" x14ac:dyDescent="0.3">
      <c r="A160" s="633"/>
      <c r="B160" s="402">
        <v>44043</v>
      </c>
      <c r="C160" s="403"/>
      <c r="D160" s="403">
        <v>333</v>
      </c>
      <c r="E160" s="403">
        <v>94</v>
      </c>
      <c r="F160" s="403"/>
      <c r="G160" s="403"/>
      <c r="H160" s="452">
        <f t="shared" si="16"/>
        <v>427</v>
      </c>
      <c r="I160" s="403">
        <v>39</v>
      </c>
      <c r="J160" s="499"/>
      <c r="K160" s="403">
        <v>8</v>
      </c>
      <c r="L160" s="439">
        <v>8</v>
      </c>
      <c r="O160" s="561" t="s">
        <v>132</v>
      </c>
    </row>
    <row r="161" spans="1:13" ht="15" x14ac:dyDescent="0.25">
      <c r="A161" s="632" t="s">
        <v>53</v>
      </c>
      <c r="B161" s="398"/>
      <c r="C161" s="399"/>
      <c r="D161" s="399"/>
      <c r="E161" s="399"/>
      <c r="F161" s="399"/>
      <c r="G161" s="399"/>
      <c r="H161" s="401"/>
      <c r="I161" s="399"/>
      <c r="J161" s="508"/>
      <c r="K161" s="399"/>
      <c r="L161" s="437"/>
    </row>
    <row r="162" spans="1:13" ht="15" x14ac:dyDescent="0.25">
      <c r="A162" s="617"/>
      <c r="B162" s="390">
        <v>44046</v>
      </c>
      <c r="C162" s="479"/>
      <c r="D162" s="312">
        <v>427</v>
      </c>
      <c r="E162" s="312">
        <v>148</v>
      </c>
      <c r="F162" s="479"/>
      <c r="G162" s="479"/>
      <c r="H162" s="448">
        <f t="shared" ref="H162:H182" si="17">SUM(D162+E162)</f>
        <v>575</v>
      </c>
      <c r="I162" s="312">
        <v>44</v>
      </c>
      <c r="J162" s="440"/>
      <c r="K162" s="312">
        <v>9</v>
      </c>
      <c r="L162" s="423">
        <v>9</v>
      </c>
    </row>
    <row r="163" spans="1:13" ht="15" x14ac:dyDescent="0.25">
      <c r="A163" s="617"/>
      <c r="B163" s="390">
        <v>44047</v>
      </c>
      <c r="C163" s="479"/>
      <c r="D163" s="312">
        <v>425</v>
      </c>
      <c r="E163" s="312">
        <v>124</v>
      </c>
      <c r="F163" s="479"/>
      <c r="G163" s="479"/>
      <c r="H163" s="448">
        <f t="shared" si="17"/>
        <v>549</v>
      </c>
      <c r="I163" s="312">
        <v>42</v>
      </c>
      <c r="J163" s="440"/>
      <c r="K163" s="312">
        <v>8</v>
      </c>
      <c r="L163" s="423">
        <v>8</v>
      </c>
    </row>
    <row r="164" spans="1:13" ht="15" x14ac:dyDescent="0.25">
      <c r="A164" s="617"/>
      <c r="B164" s="390">
        <v>44048</v>
      </c>
      <c r="C164" s="479"/>
      <c r="D164" s="312">
        <v>463</v>
      </c>
      <c r="E164" s="312">
        <v>103</v>
      </c>
      <c r="F164" s="479"/>
      <c r="G164" s="479"/>
      <c r="H164" s="448">
        <f t="shared" si="17"/>
        <v>566</v>
      </c>
      <c r="I164" s="312">
        <v>44</v>
      </c>
      <c r="J164" s="440"/>
      <c r="K164" s="312">
        <v>19</v>
      </c>
      <c r="L164" s="423">
        <v>19</v>
      </c>
      <c r="M164" s="314" t="s">
        <v>93</v>
      </c>
    </row>
    <row r="165" spans="1:13" ht="15" x14ac:dyDescent="0.25">
      <c r="A165" s="617"/>
      <c r="B165" s="390">
        <v>44049</v>
      </c>
      <c r="C165" s="479"/>
      <c r="D165" s="312">
        <v>375</v>
      </c>
      <c r="E165" s="312">
        <v>115</v>
      </c>
      <c r="F165" s="479"/>
      <c r="G165" s="479"/>
      <c r="H165" s="448">
        <f t="shared" si="17"/>
        <v>490</v>
      </c>
      <c r="I165" s="312">
        <v>38</v>
      </c>
      <c r="J165" s="440"/>
      <c r="K165" s="312">
        <v>11</v>
      </c>
      <c r="L165" s="423">
        <v>11</v>
      </c>
    </row>
    <row r="166" spans="1:13" ht="15.75" thickBot="1" x14ac:dyDescent="0.3">
      <c r="A166" s="617"/>
      <c r="B166" s="390">
        <v>44050</v>
      </c>
      <c r="C166" s="479"/>
      <c r="D166" s="312">
        <v>321</v>
      </c>
      <c r="E166" s="312">
        <v>89</v>
      </c>
      <c r="F166" s="479"/>
      <c r="G166" s="479"/>
      <c r="H166" s="448">
        <f t="shared" si="17"/>
        <v>410</v>
      </c>
      <c r="I166" s="312">
        <v>32</v>
      </c>
      <c r="J166" s="440"/>
      <c r="K166" s="312">
        <v>4</v>
      </c>
      <c r="L166" s="423">
        <v>4</v>
      </c>
    </row>
    <row r="167" spans="1:13" ht="15.75" thickTop="1" x14ac:dyDescent="0.25">
      <c r="A167" s="617"/>
      <c r="B167" s="389">
        <v>44053</v>
      </c>
      <c r="C167" s="474"/>
      <c r="D167" s="344">
        <v>402</v>
      </c>
      <c r="E167" s="344">
        <v>122</v>
      </c>
      <c r="F167" s="474"/>
      <c r="G167" s="474"/>
      <c r="H167" s="450">
        <f t="shared" si="17"/>
        <v>524</v>
      </c>
      <c r="I167" s="344">
        <v>40</v>
      </c>
      <c r="J167" s="442"/>
      <c r="K167" s="344">
        <v>3</v>
      </c>
      <c r="L167" s="426">
        <v>3</v>
      </c>
    </row>
    <row r="168" spans="1:13" ht="15" x14ac:dyDescent="0.25">
      <c r="A168" s="617"/>
      <c r="B168" s="390">
        <v>44054</v>
      </c>
      <c r="C168" s="479"/>
      <c r="D168" s="312">
        <v>386</v>
      </c>
      <c r="E168" s="312">
        <v>113</v>
      </c>
      <c r="F168" s="479"/>
      <c r="G168" s="479"/>
      <c r="H168" s="448">
        <f t="shared" si="17"/>
        <v>499</v>
      </c>
      <c r="I168" s="312">
        <v>38</v>
      </c>
      <c r="J168" s="440"/>
      <c r="K168" s="312">
        <v>17</v>
      </c>
      <c r="L168" s="423">
        <v>17</v>
      </c>
    </row>
    <row r="169" spans="1:13" ht="15" x14ac:dyDescent="0.25">
      <c r="A169" s="617"/>
      <c r="B169" s="390">
        <v>44055</v>
      </c>
      <c r="C169" s="312"/>
      <c r="D169" s="312">
        <v>475</v>
      </c>
      <c r="E169" s="312">
        <v>126</v>
      </c>
      <c r="F169" s="312"/>
      <c r="G169" s="312"/>
      <c r="H169" s="448">
        <f t="shared" si="17"/>
        <v>601</v>
      </c>
      <c r="I169" s="312">
        <v>43</v>
      </c>
      <c r="J169" s="440"/>
      <c r="K169" s="312">
        <v>8</v>
      </c>
      <c r="L169" s="423">
        <v>8</v>
      </c>
      <c r="M169" s="314" t="s">
        <v>124</v>
      </c>
    </row>
    <row r="170" spans="1:13" ht="15" x14ac:dyDescent="0.25">
      <c r="A170" s="617"/>
      <c r="B170" s="390">
        <v>44056</v>
      </c>
      <c r="C170" s="312"/>
      <c r="D170" s="312">
        <v>412</v>
      </c>
      <c r="E170" s="312">
        <v>114</v>
      </c>
      <c r="F170" s="312"/>
      <c r="G170" s="312"/>
      <c r="H170" s="448">
        <f t="shared" si="17"/>
        <v>526</v>
      </c>
      <c r="I170" s="312">
        <v>38</v>
      </c>
      <c r="J170" s="440"/>
      <c r="K170" s="312">
        <v>4</v>
      </c>
      <c r="L170" s="423">
        <v>4</v>
      </c>
    </row>
    <row r="171" spans="1:13" ht="15.75" thickBot="1" x14ac:dyDescent="0.3">
      <c r="A171" s="617"/>
      <c r="B171" s="392">
        <v>44057</v>
      </c>
      <c r="C171" s="316"/>
      <c r="D171" s="316">
        <v>327</v>
      </c>
      <c r="E171" s="316">
        <v>97</v>
      </c>
      <c r="F171" s="316"/>
      <c r="G171" s="316"/>
      <c r="H171" s="449">
        <f t="shared" si="17"/>
        <v>424</v>
      </c>
      <c r="I171" s="316">
        <v>33</v>
      </c>
      <c r="J171" s="441"/>
      <c r="K171" s="316">
        <v>3</v>
      </c>
      <c r="L171" s="425">
        <v>3</v>
      </c>
    </row>
    <row r="172" spans="1:13" ht="15.75" thickTop="1" x14ac:dyDescent="0.25">
      <c r="A172" s="617"/>
      <c r="B172" s="389">
        <v>44060</v>
      </c>
      <c r="C172" s="344"/>
      <c r="D172" s="344">
        <v>436</v>
      </c>
      <c r="E172" s="344">
        <v>159</v>
      </c>
      <c r="F172" s="344"/>
      <c r="G172" s="344"/>
      <c r="H172" s="450">
        <f t="shared" si="17"/>
        <v>595</v>
      </c>
      <c r="I172" s="344">
        <v>46</v>
      </c>
      <c r="J172" s="442"/>
      <c r="K172" s="344">
        <v>9</v>
      </c>
      <c r="L172" s="426">
        <v>9</v>
      </c>
    </row>
    <row r="173" spans="1:13" ht="15" x14ac:dyDescent="0.25">
      <c r="A173" s="617"/>
      <c r="B173" s="390">
        <v>44061</v>
      </c>
      <c r="C173" s="312"/>
      <c r="D173" s="312">
        <v>336</v>
      </c>
      <c r="E173" s="312">
        <v>96</v>
      </c>
      <c r="F173" s="312"/>
      <c r="G173" s="312"/>
      <c r="H173" s="448">
        <f t="shared" si="17"/>
        <v>432</v>
      </c>
      <c r="I173" s="312">
        <v>33</v>
      </c>
      <c r="J173" s="440"/>
      <c r="K173" s="312">
        <v>17</v>
      </c>
      <c r="L173" s="423">
        <v>17</v>
      </c>
    </row>
    <row r="174" spans="1:13" ht="15" x14ac:dyDescent="0.25">
      <c r="A174" s="617"/>
      <c r="B174" s="390">
        <v>44062</v>
      </c>
      <c r="C174" s="312"/>
      <c r="D174" s="312">
        <v>380</v>
      </c>
      <c r="E174" s="312">
        <v>75</v>
      </c>
      <c r="F174" s="312"/>
      <c r="G174" s="312"/>
      <c r="H174" s="448">
        <f t="shared" si="17"/>
        <v>455</v>
      </c>
      <c r="I174" s="312">
        <v>38</v>
      </c>
      <c r="J174" s="440"/>
      <c r="K174" s="312">
        <v>18</v>
      </c>
      <c r="L174" s="423">
        <v>18</v>
      </c>
      <c r="M174" s="314" t="s">
        <v>97</v>
      </c>
    </row>
    <row r="175" spans="1:13" ht="15" x14ac:dyDescent="0.25">
      <c r="A175" s="617"/>
      <c r="B175" s="390">
        <v>44063</v>
      </c>
      <c r="C175" s="312"/>
      <c r="D175" s="312">
        <v>284</v>
      </c>
      <c r="E175" s="312">
        <v>77</v>
      </c>
      <c r="F175" s="312"/>
      <c r="G175" s="312"/>
      <c r="H175" s="448">
        <f t="shared" si="17"/>
        <v>361</v>
      </c>
      <c r="I175" s="312">
        <v>28</v>
      </c>
      <c r="J175" s="440"/>
      <c r="K175" s="312">
        <v>2</v>
      </c>
      <c r="L175" s="423">
        <v>2</v>
      </c>
    </row>
    <row r="176" spans="1:13" ht="15.75" thickBot="1" x14ac:dyDescent="0.3">
      <c r="A176" s="617"/>
      <c r="B176" s="392">
        <v>44064</v>
      </c>
      <c r="C176" s="316"/>
      <c r="D176" s="316">
        <v>235</v>
      </c>
      <c r="E176" s="316">
        <v>54</v>
      </c>
      <c r="F176" s="316"/>
      <c r="G176" s="316"/>
      <c r="H176" s="449">
        <f t="shared" si="17"/>
        <v>289</v>
      </c>
      <c r="I176" s="316">
        <v>26</v>
      </c>
      <c r="J176" s="441"/>
      <c r="K176" s="316">
        <v>2</v>
      </c>
      <c r="L176" s="425">
        <v>2</v>
      </c>
    </row>
    <row r="177" spans="1:15" ht="15.75" thickTop="1" x14ac:dyDescent="0.25">
      <c r="A177" s="617"/>
      <c r="B177" s="389">
        <v>44067</v>
      </c>
      <c r="C177" s="344"/>
      <c r="D177" s="344">
        <v>282</v>
      </c>
      <c r="E177" s="344">
        <v>83</v>
      </c>
      <c r="F177" s="344"/>
      <c r="G177" s="344"/>
      <c r="H177" s="450">
        <f t="shared" si="17"/>
        <v>365</v>
      </c>
      <c r="I177" s="344">
        <v>28</v>
      </c>
      <c r="J177" s="442"/>
      <c r="K177" s="344">
        <v>11</v>
      </c>
      <c r="L177" s="426">
        <v>11</v>
      </c>
    </row>
    <row r="178" spans="1:15" ht="15" x14ac:dyDescent="0.25">
      <c r="A178" s="617"/>
      <c r="B178" s="390">
        <v>44068</v>
      </c>
      <c r="C178" s="312"/>
      <c r="D178" s="312">
        <v>329</v>
      </c>
      <c r="E178" s="312">
        <v>93</v>
      </c>
      <c r="F178" s="312"/>
      <c r="G178" s="312"/>
      <c r="H178" s="448">
        <f t="shared" si="17"/>
        <v>422</v>
      </c>
      <c r="I178" s="312">
        <v>32</v>
      </c>
      <c r="J178" s="440"/>
      <c r="K178" s="312">
        <v>6</v>
      </c>
      <c r="L178" s="423">
        <v>6</v>
      </c>
    </row>
    <row r="179" spans="1:15" ht="15" x14ac:dyDescent="0.25">
      <c r="A179" s="617"/>
      <c r="B179" s="390">
        <v>44069</v>
      </c>
      <c r="C179" s="312"/>
      <c r="D179" s="312">
        <v>307</v>
      </c>
      <c r="E179" s="312">
        <v>72</v>
      </c>
      <c r="F179" s="312"/>
      <c r="G179" s="312"/>
      <c r="H179" s="448">
        <f t="shared" si="17"/>
        <v>379</v>
      </c>
      <c r="I179" s="312">
        <v>32</v>
      </c>
      <c r="J179" s="440"/>
      <c r="K179" s="312">
        <v>6</v>
      </c>
      <c r="L179" s="423">
        <v>6</v>
      </c>
      <c r="M179" s="314" t="s">
        <v>86</v>
      </c>
    </row>
    <row r="180" spans="1:15" ht="15" x14ac:dyDescent="0.25">
      <c r="A180" s="617"/>
      <c r="B180" s="390">
        <v>44070</v>
      </c>
      <c r="C180" s="312"/>
      <c r="D180" s="312">
        <v>289</v>
      </c>
      <c r="E180" s="312">
        <v>62</v>
      </c>
      <c r="F180" s="312"/>
      <c r="G180" s="312"/>
      <c r="H180" s="448">
        <f t="shared" si="17"/>
        <v>351</v>
      </c>
      <c r="I180" s="312">
        <v>27</v>
      </c>
      <c r="J180" s="440"/>
      <c r="K180" s="312">
        <v>3</v>
      </c>
      <c r="L180" s="423">
        <v>3</v>
      </c>
    </row>
    <row r="181" spans="1:15" ht="15.75" thickBot="1" x14ac:dyDescent="0.3">
      <c r="A181" s="617"/>
      <c r="B181" s="392">
        <v>44071</v>
      </c>
      <c r="C181" s="316"/>
      <c r="D181" s="316">
        <v>215</v>
      </c>
      <c r="E181" s="316">
        <v>61</v>
      </c>
      <c r="F181" s="316"/>
      <c r="G181" s="316"/>
      <c r="H181" s="449">
        <f t="shared" si="17"/>
        <v>276</v>
      </c>
      <c r="I181" s="316">
        <v>23</v>
      </c>
      <c r="J181" s="441"/>
      <c r="K181" s="316">
        <v>4</v>
      </c>
      <c r="L181" s="425">
        <v>4</v>
      </c>
    </row>
    <row r="182" spans="1:15" ht="16.5" thickTop="1" thickBot="1" x14ac:dyDescent="0.3">
      <c r="A182" s="633"/>
      <c r="B182" s="559">
        <v>44074</v>
      </c>
      <c r="C182" s="331"/>
      <c r="D182" s="331">
        <v>252</v>
      </c>
      <c r="E182" s="331">
        <v>92</v>
      </c>
      <c r="F182" s="331"/>
      <c r="G182" s="331"/>
      <c r="H182" s="458">
        <f t="shared" si="17"/>
        <v>344</v>
      </c>
      <c r="I182" s="331">
        <v>29</v>
      </c>
      <c r="J182" s="560"/>
      <c r="K182" s="331">
        <v>6</v>
      </c>
      <c r="L182" s="428">
        <v>6</v>
      </c>
      <c r="O182" s="561" t="s">
        <v>133</v>
      </c>
    </row>
    <row r="183" spans="1:15" ht="15" x14ac:dyDescent="0.25">
      <c r="A183" s="632" t="s">
        <v>58</v>
      </c>
      <c r="B183" s="398"/>
      <c r="C183" s="399"/>
      <c r="D183" s="399"/>
      <c r="E183" s="399"/>
      <c r="F183" s="399"/>
      <c r="G183" s="399"/>
      <c r="H183" s="401"/>
      <c r="I183" s="399"/>
      <c r="J183" s="508"/>
      <c r="K183" s="399"/>
      <c r="L183" s="437"/>
    </row>
    <row r="184" spans="1:15" ht="15" x14ac:dyDescent="0.25">
      <c r="A184" s="617"/>
      <c r="B184" s="530">
        <v>44075</v>
      </c>
      <c r="C184" s="479"/>
      <c r="D184" s="479"/>
      <c r="E184" s="479"/>
      <c r="F184" s="479"/>
      <c r="G184" s="479"/>
      <c r="H184" s="480"/>
      <c r="I184" s="479"/>
      <c r="J184" s="481"/>
      <c r="K184" s="479"/>
      <c r="L184" s="482"/>
    </row>
    <row r="185" spans="1:15" ht="15" x14ac:dyDescent="0.25">
      <c r="A185" s="617"/>
      <c r="B185" s="390">
        <v>44076</v>
      </c>
      <c r="C185" s="479"/>
      <c r="D185" s="312">
        <v>277</v>
      </c>
      <c r="E185" s="312">
        <v>108</v>
      </c>
      <c r="F185" s="479"/>
      <c r="G185" s="479"/>
      <c r="H185" s="448">
        <f t="shared" ref="H185:H205" si="18">SUM(D185+E185)</f>
        <v>385</v>
      </c>
      <c r="I185" s="312">
        <v>32</v>
      </c>
      <c r="J185" s="440"/>
      <c r="K185" s="312">
        <v>6</v>
      </c>
      <c r="L185" s="423">
        <v>6</v>
      </c>
      <c r="M185" s="314" t="s">
        <v>84</v>
      </c>
    </row>
    <row r="186" spans="1:15" ht="15" x14ac:dyDescent="0.25">
      <c r="A186" s="617"/>
      <c r="B186" s="390">
        <v>44077</v>
      </c>
      <c r="C186" s="479"/>
      <c r="D186" s="312">
        <v>257</v>
      </c>
      <c r="E186" s="312">
        <v>70</v>
      </c>
      <c r="F186" s="479"/>
      <c r="G186" s="479"/>
      <c r="H186" s="448">
        <f t="shared" si="18"/>
        <v>327</v>
      </c>
      <c r="I186" s="312">
        <v>30</v>
      </c>
      <c r="J186" s="440"/>
      <c r="K186" s="312">
        <v>2</v>
      </c>
      <c r="L186" s="423">
        <v>2</v>
      </c>
    </row>
    <row r="187" spans="1:15" ht="15.75" thickBot="1" x14ac:dyDescent="0.3">
      <c r="A187" s="617"/>
      <c r="B187" s="390">
        <v>44078</v>
      </c>
      <c r="C187" s="479"/>
      <c r="D187" s="312">
        <v>240</v>
      </c>
      <c r="E187" s="312">
        <v>80</v>
      </c>
      <c r="F187" s="479"/>
      <c r="G187" s="479"/>
      <c r="H187" s="448">
        <f t="shared" si="18"/>
        <v>320</v>
      </c>
      <c r="I187" s="312">
        <v>29</v>
      </c>
      <c r="J187" s="440"/>
      <c r="K187" s="312">
        <v>0</v>
      </c>
      <c r="L187" s="423">
        <v>0</v>
      </c>
    </row>
    <row r="188" spans="1:15" ht="15.75" thickTop="1" x14ac:dyDescent="0.25">
      <c r="A188" s="617"/>
      <c r="B188" s="389">
        <v>44081</v>
      </c>
      <c r="C188" s="474"/>
      <c r="D188" s="344">
        <v>270</v>
      </c>
      <c r="E188" s="344">
        <v>98</v>
      </c>
      <c r="F188" s="474"/>
      <c r="G188" s="474"/>
      <c r="H188" s="450">
        <f t="shared" si="18"/>
        <v>368</v>
      </c>
      <c r="I188" s="344">
        <v>28</v>
      </c>
      <c r="J188" s="442"/>
      <c r="K188" s="344">
        <v>0</v>
      </c>
      <c r="L188" s="426">
        <v>0</v>
      </c>
    </row>
    <row r="189" spans="1:15" ht="15" x14ac:dyDescent="0.25">
      <c r="A189" s="617"/>
      <c r="B189" s="390">
        <v>44082</v>
      </c>
      <c r="C189" s="479"/>
      <c r="D189" s="312">
        <v>278</v>
      </c>
      <c r="E189" s="312">
        <v>85</v>
      </c>
      <c r="F189" s="479"/>
      <c r="G189" s="479"/>
      <c r="H189" s="448">
        <f t="shared" si="18"/>
        <v>363</v>
      </c>
      <c r="I189" s="312">
        <v>28</v>
      </c>
      <c r="J189" s="440"/>
      <c r="K189" s="312">
        <v>3</v>
      </c>
      <c r="L189" s="423">
        <v>3</v>
      </c>
    </row>
    <row r="190" spans="1:15" ht="15" x14ac:dyDescent="0.25">
      <c r="A190" s="617"/>
      <c r="B190" s="390">
        <v>44083</v>
      </c>
      <c r="C190" s="312"/>
      <c r="D190" s="312">
        <v>294</v>
      </c>
      <c r="E190" s="312">
        <v>85</v>
      </c>
      <c r="F190" s="312"/>
      <c r="G190" s="312"/>
      <c r="H190" s="448">
        <f t="shared" si="18"/>
        <v>379</v>
      </c>
      <c r="I190" s="312">
        <v>29</v>
      </c>
      <c r="J190" s="440"/>
      <c r="K190" s="312">
        <v>9</v>
      </c>
      <c r="L190" s="423">
        <v>9</v>
      </c>
      <c r="M190" s="314" t="s">
        <v>77</v>
      </c>
    </row>
    <row r="191" spans="1:15" ht="15" x14ac:dyDescent="0.25">
      <c r="A191" s="617"/>
      <c r="B191" s="390">
        <v>44084</v>
      </c>
      <c r="C191" s="312"/>
      <c r="D191" s="312">
        <v>253</v>
      </c>
      <c r="E191" s="312">
        <v>71</v>
      </c>
      <c r="F191" s="312"/>
      <c r="G191" s="312"/>
      <c r="H191" s="448">
        <f t="shared" si="18"/>
        <v>324</v>
      </c>
      <c r="I191" s="312">
        <v>25</v>
      </c>
      <c r="J191" s="440"/>
      <c r="K191" s="312">
        <v>2</v>
      </c>
      <c r="L191" s="423">
        <v>2</v>
      </c>
    </row>
    <row r="192" spans="1:15" ht="15.75" thickBot="1" x14ac:dyDescent="0.3">
      <c r="A192" s="617"/>
      <c r="B192" s="392">
        <v>44085</v>
      </c>
      <c r="C192" s="316"/>
      <c r="D192" s="316">
        <v>227</v>
      </c>
      <c r="E192" s="316">
        <v>86</v>
      </c>
      <c r="F192" s="316"/>
      <c r="G192" s="316"/>
      <c r="H192" s="449">
        <f t="shared" si="18"/>
        <v>313</v>
      </c>
      <c r="I192" s="316">
        <v>26</v>
      </c>
      <c r="J192" s="441"/>
      <c r="K192" s="316">
        <v>6</v>
      </c>
      <c r="L192" s="425">
        <v>6</v>
      </c>
    </row>
    <row r="193" spans="1:15" ht="15.75" thickTop="1" x14ac:dyDescent="0.25">
      <c r="A193" s="617"/>
      <c r="B193" s="389">
        <v>44088</v>
      </c>
      <c r="C193" s="344"/>
      <c r="D193" s="344">
        <v>211</v>
      </c>
      <c r="E193" s="344">
        <v>82</v>
      </c>
      <c r="F193" s="344"/>
      <c r="G193" s="344"/>
      <c r="H193" s="450">
        <f t="shared" si="18"/>
        <v>293</v>
      </c>
      <c r="I193" s="344">
        <v>23</v>
      </c>
      <c r="J193" s="442"/>
      <c r="K193" s="344">
        <v>7</v>
      </c>
      <c r="L193" s="426">
        <v>7</v>
      </c>
    </row>
    <row r="194" spans="1:15" ht="15" x14ac:dyDescent="0.25">
      <c r="A194" s="617"/>
      <c r="B194" s="530">
        <v>44089</v>
      </c>
      <c r="C194" s="479"/>
      <c r="D194" s="479"/>
      <c r="E194" s="479"/>
      <c r="F194" s="479"/>
      <c r="G194" s="479"/>
      <c r="H194" s="480">
        <f t="shared" si="18"/>
        <v>0</v>
      </c>
      <c r="I194" s="479"/>
      <c r="J194" s="481"/>
      <c r="K194" s="479"/>
      <c r="L194" s="482"/>
    </row>
    <row r="195" spans="1:15" ht="15" x14ac:dyDescent="0.25">
      <c r="A195" s="617"/>
      <c r="B195" s="390">
        <v>44090</v>
      </c>
      <c r="C195" s="312"/>
      <c r="D195" s="312">
        <v>293</v>
      </c>
      <c r="E195" s="312">
        <v>112</v>
      </c>
      <c r="F195" s="312"/>
      <c r="G195" s="312"/>
      <c r="H195" s="448">
        <f t="shared" si="18"/>
        <v>405</v>
      </c>
      <c r="I195" s="312">
        <v>34</v>
      </c>
      <c r="J195" s="440"/>
      <c r="K195" s="312">
        <v>8</v>
      </c>
      <c r="L195" s="423">
        <v>8</v>
      </c>
      <c r="M195" s="314" t="s">
        <v>72</v>
      </c>
    </row>
    <row r="196" spans="1:15" ht="15" x14ac:dyDescent="0.25">
      <c r="A196" s="617"/>
      <c r="B196" s="390">
        <v>44091</v>
      </c>
      <c r="C196" s="312"/>
      <c r="D196" s="312">
        <v>286</v>
      </c>
      <c r="E196" s="312">
        <v>74</v>
      </c>
      <c r="F196" s="312"/>
      <c r="G196" s="312"/>
      <c r="H196" s="448">
        <f t="shared" si="18"/>
        <v>360</v>
      </c>
      <c r="I196" s="312">
        <v>26</v>
      </c>
      <c r="J196" s="440"/>
      <c r="K196" s="312">
        <v>2</v>
      </c>
      <c r="L196" s="423">
        <v>2</v>
      </c>
    </row>
    <row r="197" spans="1:15" ht="15.75" thickBot="1" x14ac:dyDescent="0.3">
      <c r="A197" s="617"/>
      <c r="B197" s="392">
        <v>44092</v>
      </c>
      <c r="C197" s="316"/>
      <c r="D197" s="316">
        <v>256</v>
      </c>
      <c r="E197" s="316">
        <v>68</v>
      </c>
      <c r="F197" s="316"/>
      <c r="G197" s="316"/>
      <c r="H197" s="449">
        <f t="shared" si="18"/>
        <v>324</v>
      </c>
      <c r="I197" s="316">
        <v>27</v>
      </c>
      <c r="J197" s="441"/>
      <c r="K197" s="316">
        <v>4</v>
      </c>
      <c r="L197" s="425">
        <v>4</v>
      </c>
    </row>
    <row r="198" spans="1:15" ht="15.75" thickTop="1" x14ac:dyDescent="0.25">
      <c r="A198" s="617"/>
      <c r="B198" s="389">
        <v>44095</v>
      </c>
      <c r="C198" s="344"/>
      <c r="D198" s="344">
        <v>305</v>
      </c>
      <c r="E198" s="344">
        <v>82</v>
      </c>
      <c r="F198" s="344"/>
      <c r="G198" s="344"/>
      <c r="H198" s="450">
        <f t="shared" si="18"/>
        <v>387</v>
      </c>
      <c r="I198" s="344">
        <v>32</v>
      </c>
      <c r="J198" s="442"/>
      <c r="K198" s="344">
        <v>6</v>
      </c>
      <c r="L198" s="426">
        <v>6</v>
      </c>
    </row>
    <row r="199" spans="1:15" ht="15" x14ac:dyDescent="0.25">
      <c r="A199" s="617"/>
      <c r="B199" s="390">
        <v>44096</v>
      </c>
      <c r="C199" s="312"/>
      <c r="D199" s="312">
        <v>270</v>
      </c>
      <c r="E199" s="312">
        <v>88</v>
      </c>
      <c r="F199" s="312"/>
      <c r="G199" s="312"/>
      <c r="H199" s="448">
        <f t="shared" si="18"/>
        <v>358</v>
      </c>
      <c r="I199" s="312">
        <v>30</v>
      </c>
      <c r="J199" s="440"/>
      <c r="K199" s="312">
        <v>8</v>
      </c>
      <c r="L199" s="423">
        <v>8</v>
      </c>
    </row>
    <row r="200" spans="1:15" ht="15" x14ac:dyDescent="0.25">
      <c r="A200" s="617"/>
      <c r="B200" s="390">
        <v>44097</v>
      </c>
      <c r="C200" s="312"/>
      <c r="D200" s="312">
        <v>262</v>
      </c>
      <c r="E200" s="312">
        <v>80</v>
      </c>
      <c r="F200" s="312"/>
      <c r="G200" s="312"/>
      <c r="H200" s="448">
        <f t="shared" si="18"/>
        <v>342</v>
      </c>
      <c r="I200" s="312">
        <v>26</v>
      </c>
      <c r="J200" s="440"/>
      <c r="K200" s="312">
        <v>6</v>
      </c>
      <c r="L200" s="423">
        <v>6</v>
      </c>
      <c r="M200" s="314" t="s">
        <v>86</v>
      </c>
    </row>
    <row r="201" spans="1:15" ht="15" x14ac:dyDescent="0.25">
      <c r="A201" s="617"/>
      <c r="B201" s="390">
        <v>44098</v>
      </c>
      <c r="C201" s="312"/>
      <c r="D201" s="312">
        <v>260</v>
      </c>
      <c r="E201" s="312">
        <v>83</v>
      </c>
      <c r="F201" s="312"/>
      <c r="G201" s="312"/>
      <c r="H201" s="448">
        <f t="shared" si="18"/>
        <v>343</v>
      </c>
      <c r="I201" s="312">
        <v>29</v>
      </c>
      <c r="J201" s="440"/>
      <c r="K201" s="312">
        <v>1</v>
      </c>
      <c r="L201" s="423">
        <v>1</v>
      </c>
    </row>
    <row r="202" spans="1:15" ht="15.75" thickBot="1" x14ac:dyDescent="0.3">
      <c r="A202" s="617"/>
      <c r="B202" s="392">
        <v>44099</v>
      </c>
      <c r="C202" s="316"/>
      <c r="D202" s="316">
        <v>265</v>
      </c>
      <c r="E202" s="316">
        <v>62</v>
      </c>
      <c r="F202" s="316"/>
      <c r="G202" s="316"/>
      <c r="H202" s="449">
        <f t="shared" si="18"/>
        <v>327</v>
      </c>
      <c r="I202" s="316">
        <v>27</v>
      </c>
      <c r="J202" s="441"/>
      <c r="K202" s="316">
        <v>4</v>
      </c>
      <c r="L202" s="425">
        <v>4</v>
      </c>
    </row>
    <row r="203" spans="1:15" ht="15.75" thickTop="1" x14ac:dyDescent="0.25">
      <c r="A203" s="617"/>
      <c r="B203" s="389">
        <v>44102</v>
      </c>
      <c r="C203" s="344"/>
      <c r="D203" s="344">
        <v>319</v>
      </c>
      <c r="E203" s="344">
        <v>122</v>
      </c>
      <c r="F203" s="344"/>
      <c r="G203" s="344"/>
      <c r="H203" s="450">
        <f t="shared" si="18"/>
        <v>441</v>
      </c>
      <c r="I203" s="344">
        <v>32</v>
      </c>
      <c r="J203" s="442"/>
      <c r="K203" s="344">
        <v>12</v>
      </c>
      <c r="L203" s="426">
        <v>12</v>
      </c>
    </row>
    <row r="204" spans="1:15" ht="15" x14ac:dyDescent="0.25">
      <c r="A204" s="617"/>
      <c r="B204" s="391">
        <v>44103</v>
      </c>
      <c r="C204" s="313"/>
      <c r="D204" s="313">
        <v>282</v>
      </c>
      <c r="E204" s="313">
        <v>77</v>
      </c>
      <c r="F204" s="313"/>
      <c r="G204" s="313"/>
      <c r="H204" s="448">
        <f t="shared" si="18"/>
        <v>359</v>
      </c>
      <c r="I204" s="313">
        <v>26</v>
      </c>
      <c r="J204" s="462"/>
      <c r="K204" s="313">
        <v>3</v>
      </c>
      <c r="L204" s="422">
        <v>3</v>
      </c>
    </row>
    <row r="205" spans="1:15" ht="15.75" thickBot="1" x14ac:dyDescent="0.3">
      <c r="A205" s="617"/>
      <c r="B205" s="391">
        <v>44104</v>
      </c>
      <c r="C205" s="313"/>
      <c r="D205" s="313">
        <v>324</v>
      </c>
      <c r="E205" s="313">
        <v>72</v>
      </c>
      <c r="F205" s="313"/>
      <c r="G205" s="313"/>
      <c r="H205" s="448">
        <f t="shared" si="18"/>
        <v>396</v>
      </c>
      <c r="I205" s="313">
        <v>30</v>
      </c>
      <c r="J205" s="462"/>
      <c r="K205" s="313">
        <v>18</v>
      </c>
      <c r="L205" s="422">
        <v>18</v>
      </c>
      <c r="M205" s="314" t="s">
        <v>125</v>
      </c>
      <c r="O205" s="561" t="s">
        <v>134</v>
      </c>
    </row>
    <row r="206" spans="1:15" ht="15" x14ac:dyDescent="0.25">
      <c r="A206" s="632" t="s">
        <v>59</v>
      </c>
      <c r="B206" s="398"/>
      <c r="C206" s="399"/>
      <c r="D206" s="399"/>
      <c r="E206" s="399"/>
      <c r="F206" s="399"/>
      <c r="G206" s="399"/>
      <c r="H206" s="401"/>
      <c r="I206" s="399"/>
      <c r="J206" s="508"/>
      <c r="K206" s="399"/>
      <c r="L206" s="437"/>
    </row>
    <row r="207" spans="1:15" ht="15" x14ac:dyDescent="0.25">
      <c r="A207" s="617"/>
      <c r="B207" s="390">
        <v>44105</v>
      </c>
      <c r="C207" s="479"/>
      <c r="D207" s="312">
        <v>271</v>
      </c>
      <c r="E207" s="312">
        <v>88</v>
      </c>
      <c r="F207" s="479"/>
      <c r="G207" s="479"/>
      <c r="H207" s="448">
        <f t="shared" ref="H207:H228" si="19">SUM(D207+E207)</f>
        <v>359</v>
      </c>
      <c r="I207" s="312">
        <v>26</v>
      </c>
      <c r="J207" s="440"/>
      <c r="K207" s="312">
        <v>6</v>
      </c>
      <c r="L207" s="423">
        <v>6</v>
      </c>
    </row>
    <row r="208" spans="1:15" ht="15.75" thickBot="1" x14ac:dyDescent="0.3">
      <c r="A208" s="617"/>
      <c r="B208" s="390">
        <v>44106</v>
      </c>
      <c r="C208" s="479"/>
      <c r="D208" s="312">
        <v>231</v>
      </c>
      <c r="E208" s="312">
        <v>73</v>
      </c>
      <c r="F208" s="479"/>
      <c r="G208" s="479"/>
      <c r="H208" s="448">
        <f t="shared" si="19"/>
        <v>304</v>
      </c>
      <c r="I208" s="312">
        <v>22</v>
      </c>
      <c r="J208" s="440"/>
      <c r="K208" s="312">
        <v>2</v>
      </c>
      <c r="L208" s="423">
        <v>2</v>
      </c>
    </row>
    <row r="209" spans="1:13" ht="15.75" thickTop="1" x14ac:dyDescent="0.25">
      <c r="A209" s="617"/>
      <c r="B209" s="389">
        <v>44109</v>
      </c>
      <c r="C209" s="474"/>
      <c r="D209" s="344">
        <v>273</v>
      </c>
      <c r="E209" s="344">
        <v>65</v>
      </c>
      <c r="F209" s="474"/>
      <c r="G209" s="474"/>
      <c r="H209" s="450">
        <f t="shared" si="19"/>
        <v>338</v>
      </c>
      <c r="I209" s="344">
        <v>24</v>
      </c>
      <c r="J209" s="442"/>
      <c r="K209" s="344">
        <v>9</v>
      </c>
      <c r="L209" s="426">
        <v>9</v>
      </c>
    </row>
    <row r="210" spans="1:13" ht="15" x14ac:dyDescent="0.25">
      <c r="A210" s="617"/>
      <c r="B210" s="390">
        <v>44110</v>
      </c>
      <c r="C210" s="479"/>
      <c r="D210" s="312">
        <v>312</v>
      </c>
      <c r="E210" s="312">
        <v>86</v>
      </c>
      <c r="F210" s="479"/>
      <c r="G210" s="479"/>
      <c r="H210" s="448">
        <f t="shared" si="19"/>
        <v>398</v>
      </c>
      <c r="I210" s="312">
        <v>28</v>
      </c>
      <c r="J210" s="440"/>
      <c r="K210" s="312">
        <v>10</v>
      </c>
      <c r="L210" s="423">
        <v>10</v>
      </c>
    </row>
    <row r="211" spans="1:13" ht="15" x14ac:dyDescent="0.25">
      <c r="A211" s="617"/>
      <c r="B211" s="390">
        <v>44111</v>
      </c>
      <c r="C211" s="312"/>
      <c r="D211" s="312">
        <v>346</v>
      </c>
      <c r="E211" s="312">
        <v>84</v>
      </c>
      <c r="F211" s="312"/>
      <c r="G211" s="312"/>
      <c r="H211" s="448">
        <f t="shared" si="19"/>
        <v>430</v>
      </c>
      <c r="I211" s="312">
        <v>31</v>
      </c>
      <c r="J211" s="440"/>
      <c r="K211" s="312">
        <v>9</v>
      </c>
      <c r="L211" s="423">
        <v>9</v>
      </c>
      <c r="M211" s="314" t="s">
        <v>99</v>
      </c>
    </row>
    <row r="212" spans="1:13" ht="15" x14ac:dyDescent="0.25">
      <c r="A212" s="617"/>
      <c r="B212" s="390">
        <v>44112</v>
      </c>
      <c r="C212" s="312"/>
      <c r="D212" s="312">
        <v>253</v>
      </c>
      <c r="E212" s="312">
        <v>75</v>
      </c>
      <c r="F212" s="312"/>
      <c r="G212" s="312"/>
      <c r="H212" s="448">
        <f t="shared" si="19"/>
        <v>328</v>
      </c>
      <c r="I212" s="312">
        <v>25</v>
      </c>
      <c r="J212" s="440"/>
      <c r="K212" s="312">
        <v>2</v>
      </c>
      <c r="L212" s="423">
        <v>2</v>
      </c>
    </row>
    <row r="213" spans="1:13" ht="15.75" thickBot="1" x14ac:dyDescent="0.3">
      <c r="A213" s="617"/>
      <c r="B213" s="392">
        <v>44113</v>
      </c>
      <c r="C213" s="316"/>
      <c r="D213" s="316">
        <v>225</v>
      </c>
      <c r="E213" s="316">
        <v>59</v>
      </c>
      <c r="F213" s="316"/>
      <c r="G213" s="316"/>
      <c r="H213" s="449">
        <f t="shared" si="19"/>
        <v>284</v>
      </c>
      <c r="I213" s="316">
        <v>22</v>
      </c>
      <c r="J213" s="441"/>
      <c r="K213" s="316">
        <v>2</v>
      </c>
      <c r="L213" s="425">
        <v>2</v>
      </c>
    </row>
    <row r="214" spans="1:13" ht="15.75" thickTop="1" x14ac:dyDescent="0.25">
      <c r="A214" s="617"/>
      <c r="B214" s="389">
        <v>44116</v>
      </c>
      <c r="C214" s="344"/>
      <c r="D214" s="344">
        <v>347</v>
      </c>
      <c r="E214" s="344">
        <v>143</v>
      </c>
      <c r="F214" s="344"/>
      <c r="G214" s="344"/>
      <c r="H214" s="450">
        <f t="shared" si="19"/>
        <v>490</v>
      </c>
      <c r="I214" s="344">
        <v>41</v>
      </c>
      <c r="J214" s="442"/>
      <c r="K214" s="344">
        <v>2</v>
      </c>
      <c r="L214" s="426">
        <v>2</v>
      </c>
    </row>
    <row r="215" spans="1:13" ht="15" x14ac:dyDescent="0.25">
      <c r="A215" s="617"/>
      <c r="B215" s="390">
        <v>44117</v>
      </c>
      <c r="C215" s="312"/>
      <c r="D215" s="312">
        <v>320</v>
      </c>
      <c r="E215" s="312">
        <v>85</v>
      </c>
      <c r="F215" s="312"/>
      <c r="G215" s="312"/>
      <c r="H215" s="448">
        <f t="shared" si="19"/>
        <v>405</v>
      </c>
      <c r="I215" s="312">
        <v>31</v>
      </c>
      <c r="J215" s="440"/>
      <c r="K215" s="312">
        <v>3</v>
      </c>
      <c r="L215" s="423">
        <v>3</v>
      </c>
    </row>
    <row r="216" spans="1:13" ht="15" x14ac:dyDescent="0.25">
      <c r="A216" s="617"/>
      <c r="B216" s="390">
        <v>44118</v>
      </c>
      <c r="C216" s="312"/>
      <c r="D216" s="312">
        <v>303</v>
      </c>
      <c r="E216" s="312">
        <v>75</v>
      </c>
      <c r="F216" s="312"/>
      <c r="G216" s="312"/>
      <c r="H216" s="448">
        <f t="shared" si="19"/>
        <v>378</v>
      </c>
      <c r="I216" s="312">
        <v>29</v>
      </c>
      <c r="J216" s="440"/>
      <c r="K216" s="312">
        <v>13</v>
      </c>
      <c r="L216" s="423">
        <v>13</v>
      </c>
      <c r="M216" s="314" t="s">
        <v>86</v>
      </c>
    </row>
    <row r="217" spans="1:13" ht="15" x14ac:dyDescent="0.25">
      <c r="A217" s="617"/>
      <c r="B217" s="390">
        <v>44119</v>
      </c>
      <c r="C217" s="312"/>
      <c r="D217" s="312">
        <v>295</v>
      </c>
      <c r="E217" s="312">
        <v>87</v>
      </c>
      <c r="F217" s="312"/>
      <c r="G217" s="312"/>
      <c r="H217" s="448">
        <f t="shared" si="19"/>
        <v>382</v>
      </c>
      <c r="I217" s="312">
        <v>35</v>
      </c>
      <c r="J217" s="440"/>
      <c r="K217" s="312">
        <v>1</v>
      </c>
      <c r="L217" s="423">
        <v>1</v>
      </c>
    </row>
    <row r="218" spans="1:13" ht="15.75" thickBot="1" x14ac:dyDescent="0.3">
      <c r="A218" s="617"/>
      <c r="B218" s="392">
        <v>44120</v>
      </c>
      <c r="C218" s="316"/>
      <c r="D218" s="316">
        <v>289</v>
      </c>
      <c r="E218" s="316">
        <v>193</v>
      </c>
      <c r="F218" s="316"/>
      <c r="G218" s="316"/>
      <c r="H218" s="449">
        <f t="shared" si="19"/>
        <v>482</v>
      </c>
      <c r="I218" s="316">
        <v>37</v>
      </c>
      <c r="J218" s="441"/>
      <c r="K218" s="316">
        <v>12</v>
      </c>
      <c r="L218" s="425">
        <v>12</v>
      </c>
    </row>
    <row r="219" spans="1:13" ht="15.75" thickTop="1" x14ac:dyDescent="0.25">
      <c r="A219" s="617"/>
      <c r="B219" s="389">
        <v>44123</v>
      </c>
      <c r="C219" s="344"/>
      <c r="D219" s="344">
        <v>356</v>
      </c>
      <c r="E219" s="344">
        <v>152</v>
      </c>
      <c r="F219" s="344"/>
      <c r="G219" s="344"/>
      <c r="H219" s="450">
        <f t="shared" si="19"/>
        <v>508</v>
      </c>
      <c r="I219" s="344">
        <v>36</v>
      </c>
      <c r="J219" s="442"/>
      <c r="K219" s="344">
        <v>1</v>
      </c>
      <c r="L219" s="426">
        <v>1</v>
      </c>
    </row>
    <row r="220" spans="1:13" ht="15" x14ac:dyDescent="0.25">
      <c r="A220" s="617"/>
      <c r="B220" s="390">
        <v>44124</v>
      </c>
      <c r="C220" s="312"/>
      <c r="D220" s="312">
        <v>393</v>
      </c>
      <c r="E220" s="312">
        <v>139</v>
      </c>
      <c r="F220" s="312"/>
      <c r="G220" s="312"/>
      <c r="H220" s="448">
        <f t="shared" si="19"/>
        <v>532</v>
      </c>
      <c r="I220" s="312">
        <v>41</v>
      </c>
      <c r="J220" s="440"/>
      <c r="K220" s="312">
        <v>6</v>
      </c>
      <c r="L220" s="423">
        <v>6</v>
      </c>
    </row>
    <row r="221" spans="1:13" ht="15" x14ac:dyDescent="0.25">
      <c r="A221" s="617"/>
      <c r="B221" s="390">
        <v>44125</v>
      </c>
      <c r="C221" s="312"/>
      <c r="D221" s="312">
        <v>327</v>
      </c>
      <c r="E221" s="312">
        <v>131</v>
      </c>
      <c r="F221" s="312"/>
      <c r="G221" s="312"/>
      <c r="H221" s="448">
        <f t="shared" si="19"/>
        <v>458</v>
      </c>
      <c r="I221" s="312">
        <v>35</v>
      </c>
      <c r="J221" s="440"/>
      <c r="K221" s="312">
        <v>7</v>
      </c>
      <c r="L221" s="423">
        <v>7</v>
      </c>
      <c r="M221" s="314" t="s">
        <v>85</v>
      </c>
    </row>
    <row r="222" spans="1:13" ht="15" x14ac:dyDescent="0.25">
      <c r="A222" s="617"/>
      <c r="B222" s="390">
        <v>44126</v>
      </c>
      <c r="C222" s="312"/>
      <c r="D222" s="312">
        <v>222</v>
      </c>
      <c r="E222" s="312">
        <v>137</v>
      </c>
      <c r="F222" s="312"/>
      <c r="G222" s="312"/>
      <c r="H222" s="448">
        <f t="shared" si="19"/>
        <v>359</v>
      </c>
      <c r="I222" s="312">
        <v>28</v>
      </c>
      <c r="J222" s="440"/>
      <c r="K222" s="312">
        <v>5</v>
      </c>
      <c r="L222" s="423">
        <v>5</v>
      </c>
    </row>
    <row r="223" spans="1:13" ht="15.75" thickBot="1" x14ac:dyDescent="0.3">
      <c r="A223" s="617"/>
      <c r="B223" s="392">
        <v>44127</v>
      </c>
      <c r="C223" s="316"/>
      <c r="D223" s="316">
        <v>234</v>
      </c>
      <c r="E223" s="316">
        <v>72</v>
      </c>
      <c r="F223" s="316"/>
      <c r="G223" s="316"/>
      <c r="H223" s="449">
        <f t="shared" si="19"/>
        <v>306</v>
      </c>
      <c r="I223" s="316">
        <v>22</v>
      </c>
      <c r="J223" s="441"/>
      <c r="K223" s="316">
        <v>5</v>
      </c>
      <c r="L223" s="425">
        <v>5</v>
      </c>
    </row>
    <row r="224" spans="1:13" ht="15.75" thickTop="1" x14ac:dyDescent="0.25">
      <c r="A224" s="617"/>
      <c r="B224" s="391">
        <v>44130</v>
      </c>
      <c r="C224" s="313"/>
      <c r="D224" s="313">
        <v>377</v>
      </c>
      <c r="E224" s="313">
        <v>152</v>
      </c>
      <c r="F224" s="313"/>
      <c r="G224" s="313"/>
      <c r="H224" s="450">
        <f t="shared" si="19"/>
        <v>529</v>
      </c>
      <c r="I224" s="313">
        <v>38</v>
      </c>
      <c r="J224" s="462"/>
      <c r="K224" s="313">
        <v>9</v>
      </c>
      <c r="L224" s="422">
        <v>9</v>
      </c>
    </row>
    <row r="225" spans="1:15" ht="15" x14ac:dyDescent="0.25">
      <c r="A225" s="617"/>
      <c r="B225" s="390">
        <v>44131</v>
      </c>
      <c r="C225" s="312"/>
      <c r="D225" s="312">
        <v>362</v>
      </c>
      <c r="E225" s="312">
        <v>111</v>
      </c>
      <c r="F225" s="312"/>
      <c r="G225" s="312"/>
      <c r="H225" s="448">
        <f t="shared" si="19"/>
        <v>473</v>
      </c>
      <c r="I225" s="312">
        <v>34</v>
      </c>
      <c r="J225" s="440"/>
      <c r="K225" s="312">
        <v>5</v>
      </c>
      <c r="L225" s="423">
        <v>5</v>
      </c>
    </row>
    <row r="226" spans="1:15" ht="15" x14ac:dyDescent="0.25">
      <c r="A226" s="617"/>
      <c r="B226" s="390">
        <v>44132</v>
      </c>
      <c r="C226" s="312"/>
      <c r="D226" s="312">
        <v>407</v>
      </c>
      <c r="E226" s="312">
        <v>98</v>
      </c>
      <c r="F226" s="312"/>
      <c r="G226" s="312"/>
      <c r="H226" s="448">
        <f t="shared" si="19"/>
        <v>505</v>
      </c>
      <c r="I226" s="312">
        <v>39</v>
      </c>
      <c r="J226" s="440"/>
      <c r="K226" s="312">
        <v>15</v>
      </c>
      <c r="L226" s="423">
        <v>15</v>
      </c>
      <c r="M226" s="314" t="s">
        <v>81</v>
      </c>
    </row>
    <row r="227" spans="1:15" ht="15" x14ac:dyDescent="0.25">
      <c r="A227" s="617"/>
      <c r="B227" s="390">
        <v>44133</v>
      </c>
      <c r="C227" s="312"/>
      <c r="D227" s="312">
        <v>349</v>
      </c>
      <c r="E227" s="312">
        <v>115</v>
      </c>
      <c r="F227" s="312"/>
      <c r="G227" s="312"/>
      <c r="H227" s="448">
        <f t="shared" si="19"/>
        <v>464</v>
      </c>
      <c r="I227" s="312">
        <v>36</v>
      </c>
      <c r="J227" s="440"/>
      <c r="K227" s="312">
        <v>1</v>
      </c>
      <c r="L227" s="423">
        <v>1</v>
      </c>
    </row>
    <row r="228" spans="1:15" ht="15.75" thickBot="1" x14ac:dyDescent="0.3">
      <c r="A228" s="617"/>
      <c r="B228" s="392">
        <v>44134</v>
      </c>
      <c r="C228" s="316"/>
      <c r="D228" s="316">
        <v>314</v>
      </c>
      <c r="E228" s="316">
        <v>104</v>
      </c>
      <c r="F228" s="316"/>
      <c r="G228" s="316"/>
      <c r="H228" s="456">
        <f t="shared" si="19"/>
        <v>418</v>
      </c>
      <c r="I228" s="316">
        <v>35</v>
      </c>
      <c r="J228" s="441"/>
      <c r="K228" s="316">
        <v>10</v>
      </c>
      <c r="L228" s="425">
        <v>10</v>
      </c>
      <c r="O228" s="561" t="s">
        <v>147</v>
      </c>
    </row>
    <row r="229" spans="1:15" ht="16.5" thickTop="1" thickBot="1" x14ac:dyDescent="0.3">
      <c r="A229" s="632" t="s">
        <v>60</v>
      </c>
      <c r="B229" s="398"/>
      <c r="C229" s="399"/>
      <c r="D229" s="399"/>
      <c r="E229" s="399"/>
      <c r="F229" s="399"/>
      <c r="G229" s="399"/>
      <c r="H229" s="401"/>
      <c r="I229" s="399"/>
      <c r="J229" s="508"/>
      <c r="K229" s="399"/>
      <c r="L229" s="437"/>
    </row>
    <row r="230" spans="1:15" ht="15.75" thickTop="1" x14ac:dyDescent="0.25">
      <c r="A230" s="617"/>
      <c r="B230" s="389">
        <v>44137</v>
      </c>
      <c r="C230" s="474"/>
      <c r="D230" s="344">
        <v>300</v>
      </c>
      <c r="E230" s="344">
        <v>112</v>
      </c>
      <c r="F230" s="474"/>
      <c r="G230" s="474"/>
      <c r="H230" s="450">
        <f t="shared" ref="H230:H250" si="20">SUM(D230+E230)</f>
        <v>412</v>
      </c>
      <c r="I230" s="344">
        <v>37</v>
      </c>
      <c r="J230" s="442"/>
      <c r="K230" s="344">
        <v>5</v>
      </c>
      <c r="L230" s="426">
        <v>5</v>
      </c>
    </row>
    <row r="231" spans="1:15" ht="15" x14ac:dyDescent="0.25">
      <c r="A231" s="617"/>
      <c r="B231" s="390">
        <v>44138</v>
      </c>
      <c r="C231" s="479"/>
      <c r="D231" s="312">
        <v>275</v>
      </c>
      <c r="E231" s="312">
        <v>90</v>
      </c>
      <c r="F231" s="479"/>
      <c r="G231" s="479"/>
      <c r="H231" s="448">
        <f t="shared" si="20"/>
        <v>365</v>
      </c>
      <c r="I231" s="312">
        <v>28</v>
      </c>
      <c r="J231" s="440"/>
      <c r="K231" s="312">
        <v>2</v>
      </c>
      <c r="L231" s="423">
        <v>2</v>
      </c>
    </row>
    <row r="232" spans="1:15" ht="15" x14ac:dyDescent="0.25">
      <c r="A232" s="617"/>
      <c r="B232" s="390">
        <v>44139</v>
      </c>
      <c r="C232" s="312"/>
      <c r="D232" s="312">
        <v>1697</v>
      </c>
      <c r="E232" s="312">
        <v>732</v>
      </c>
      <c r="F232" s="312"/>
      <c r="G232" s="312"/>
      <c r="H232" s="448">
        <f t="shared" si="20"/>
        <v>2429</v>
      </c>
      <c r="I232" s="312">
        <v>202</v>
      </c>
      <c r="J232" s="440"/>
      <c r="K232" s="312">
        <v>11</v>
      </c>
      <c r="L232" s="423">
        <v>11</v>
      </c>
      <c r="M232" s="314" t="s">
        <v>97</v>
      </c>
    </row>
    <row r="233" spans="1:15" ht="15" x14ac:dyDescent="0.25">
      <c r="A233" s="617"/>
      <c r="B233" s="390">
        <v>44140</v>
      </c>
      <c r="C233" s="312"/>
      <c r="D233" s="312">
        <v>285</v>
      </c>
      <c r="E233" s="312">
        <v>92</v>
      </c>
      <c r="F233" s="312"/>
      <c r="G233" s="312"/>
      <c r="H233" s="448">
        <f t="shared" si="20"/>
        <v>377</v>
      </c>
      <c r="I233" s="312">
        <v>29</v>
      </c>
      <c r="J233" s="440"/>
      <c r="K233" s="312">
        <v>1</v>
      </c>
      <c r="L233" s="423">
        <v>1</v>
      </c>
    </row>
    <row r="234" spans="1:15" ht="15.75" thickBot="1" x14ac:dyDescent="0.3">
      <c r="A234" s="617"/>
      <c r="B234" s="392">
        <v>44141</v>
      </c>
      <c r="C234" s="316"/>
      <c r="D234" s="316">
        <v>229</v>
      </c>
      <c r="E234" s="316">
        <v>87</v>
      </c>
      <c r="F234" s="316"/>
      <c r="G234" s="316"/>
      <c r="H234" s="449">
        <f t="shared" si="20"/>
        <v>316</v>
      </c>
      <c r="I234" s="316">
        <v>29</v>
      </c>
      <c r="J234" s="441"/>
      <c r="K234" s="316">
        <v>1</v>
      </c>
      <c r="L234" s="425">
        <v>1</v>
      </c>
    </row>
    <row r="235" spans="1:15" ht="15.75" thickTop="1" x14ac:dyDescent="0.25">
      <c r="A235" s="617"/>
      <c r="B235" s="389">
        <v>44144</v>
      </c>
      <c r="C235" s="344"/>
      <c r="D235" s="344">
        <v>257</v>
      </c>
      <c r="E235" s="344">
        <v>123</v>
      </c>
      <c r="F235" s="344"/>
      <c r="G235" s="344"/>
      <c r="H235" s="450">
        <f t="shared" si="20"/>
        <v>380</v>
      </c>
      <c r="I235" s="344">
        <v>32</v>
      </c>
      <c r="J235" s="442"/>
      <c r="K235" s="344">
        <v>3</v>
      </c>
      <c r="L235" s="426">
        <v>3</v>
      </c>
    </row>
    <row r="236" spans="1:15" ht="15" x14ac:dyDescent="0.25">
      <c r="A236" s="617"/>
      <c r="B236" s="390">
        <v>44145</v>
      </c>
      <c r="C236" s="312"/>
      <c r="D236" s="312">
        <v>377</v>
      </c>
      <c r="E236" s="312">
        <v>94</v>
      </c>
      <c r="F236" s="312"/>
      <c r="G236" s="312"/>
      <c r="H236" s="448">
        <f t="shared" si="20"/>
        <v>471</v>
      </c>
      <c r="I236" s="312">
        <v>39</v>
      </c>
      <c r="J236" s="440"/>
      <c r="K236" s="312">
        <v>4</v>
      </c>
      <c r="L236" s="423">
        <v>4</v>
      </c>
    </row>
    <row r="237" spans="1:15" ht="15" x14ac:dyDescent="0.25">
      <c r="A237" s="617"/>
      <c r="B237" s="390">
        <v>44146</v>
      </c>
      <c r="C237" s="312"/>
      <c r="D237" s="312">
        <v>384</v>
      </c>
      <c r="E237" s="312">
        <v>90</v>
      </c>
      <c r="F237" s="312"/>
      <c r="G237" s="312"/>
      <c r="H237" s="448">
        <f t="shared" si="20"/>
        <v>474</v>
      </c>
      <c r="I237" s="312">
        <v>40</v>
      </c>
      <c r="J237" s="440"/>
      <c r="K237" s="312">
        <v>16</v>
      </c>
      <c r="L237" s="423">
        <v>16</v>
      </c>
      <c r="M237" s="314" t="s">
        <v>99</v>
      </c>
    </row>
    <row r="238" spans="1:15" ht="15" x14ac:dyDescent="0.25">
      <c r="A238" s="617"/>
      <c r="B238" s="390">
        <v>44147</v>
      </c>
      <c r="C238" s="312"/>
      <c r="D238" s="312">
        <v>368</v>
      </c>
      <c r="E238" s="312">
        <v>106</v>
      </c>
      <c r="F238" s="312"/>
      <c r="G238" s="312"/>
      <c r="H238" s="448">
        <f t="shared" si="20"/>
        <v>474</v>
      </c>
      <c r="I238" s="312">
        <v>36</v>
      </c>
      <c r="J238" s="440"/>
      <c r="K238" s="312">
        <v>1</v>
      </c>
      <c r="L238" s="423">
        <v>1</v>
      </c>
    </row>
    <row r="239" spans="1:15" ht="15.75" thickBot="1" x14ac:dyDescent="0.3">
      <c r="A239" s="617"/>
      <c r="B239" s="392">
        <v>44148</v>
      </c>
      <c r="C239" s="316"/>
      <c r="D239" s="316">
        <v>311</v>
      </c>
      <c r="E239" s="316">
        <v>104</v>
      </c>
      <c r="F239" s="316"/>
      <c r="G239" s="316"/>
      <c r="H239" s="449">
        <f t="shared" si="20"/>
        <v>415</v>
      </c>
      <c r="I239" s="316">
        <v>32</v>
      </c>
      <c r="J239" s="441"/>
      <c r="K239" s="316">
        <v>4</v>
      </c>
      <c r="L239" s="425">
        <v>4</v>
      </c>
    </row>
    <row r="240" spans="1:15" ht="15.75" thickTop="1" x14ac:dyDescent="0.25">
      <c r="A240" s="617"/>
      <c r="B240" s="389">
        <v>44151</v>
      </c>
      <c r="C240" s="344"/>
      <c r="D240" s="344">
        <v>316</v>
      </c>
      <c r="E240" s="344">
        <v>107</v>
      </c>
      <c r="F240" s="344"/>
      <c r="G240" s="344"/>
      <c r="H240" s="450">
        <f t="shared" si="20"/>
        <v>423</v>
      </c>
      <c r="I240" s="344">
        <v>38</v>
      </c>
      <c r="J240" s="442"/>
      <c r="K240" s="344">
        <v>22</v>
      </c>
      <c r="L240" s="426">
        <v>22</v>
      </c>
    </row>
    <row r="241" spans="1:13" ht="15" x14ac:dyDescent="0.25">
      <c r="A241" s="617"/>
      <c r="B241" s="530">
        <v>44152</v>
      </c>
      <c r="C241" s="479"/>
      <c r="D241" s="479"/>
      <c r="E241" s="479"/>
      <c r="F241" s="479"/>
      <c r="G241" s="479"/>
      <c r="H241" s="480"/>
      <c r="I241" s="479"/>
      <c r="J241" s="481"/>
      <c r="K241" s="479"/>
      <c r="L241" s="482"/>
    </row>
    <row r="242" spans="1:13" ht="15" x14ac:dyDescent="0.25">
      <c r="A242" s="617"/>
      <c r="B242" s="390">
        <v>44153</v>
      </c>
      <c r="C242" s="312"/>
      <c r="D242" s="312">
        <v>375</v>
      </c>
      <c r="E242" s="312">
        <v>125</v>
      </c>
      <c r="F242" s="312"/>
      <c r="G242" s="312"/>
      <c r="H242" s="448">
        <f t="shared" si="20"/>
        <v>500</v>
      </c>
      <c r="I242" s="312">
        <v>42</v>
      </c>
      <c r="J242" s="440"/>
      <c r="K242" s="312">
        <v>14</v>
      </c>
      <c r="L242" s="423">
        <v>14</v>
      </c>
      <c r="M242" s="314" t="s">
        <v>84</v>
      </c>
    </row>
    <row r="243" spans="1:13" ht="15" x14ac:dyDescent="0.25">
      <c r="A243" s="617"/>
      <c r="B243" s="390">
        <v>44154</v>
      </c>
      <c r="C243" s="312"/>
      <c r="D243" s="312">
        <v>341</v>
      </c>
      <c r="E243" s="312">
        <v>72</v>
      </c>
      <c r="F243" s="312"/>
      <c r="G243" s="312"/>
      <c r="H243" s="448">
        <f t="shared" si="20"/>
        <v>413</v>
      </c>
      <c r="I243" s="312">
        <v>32</v>
      </c>
      <c r="J243" s="440"/>
      <c r="K243" s="312">
        <v>5</v>
      </c>
      <c r="L243" s="423">
        <v>5</v>
      </c>
    </row>
    <row r="244" spans="1:13" ht="15.75" thickBot="1" x14ac:dyDescent="0.3">
      <c r="A244" s="617"/>
      <c r="B244" s="392">
        <v>44155</v>
      </c>
      <c r="C244" s="316"/>
      <c r="D244" s="316">
        <v>326</v>
      </c>
      <c r="E244" s="316">
        <v>89</v>
      </c>
      <c r="F244" s="316"/>
      <c r="G244" s="316"/>
      <c r="H244" s="449">
        <f t="shared" si="20"/>
        <v>415</v>
      </c>
      <c r="I244" s="316">
        <v>38</v>
      </c>
      <c r="J244" s="441"/>
      <c r="K244" s="316">
        <v>7</v>
      </c>
      <c r="L244" s="425">
        <v>7</v>
      </c>
    </row>
    <row r="245" spans="1:13" ht="15.75" thickTop="1" x14ac:dyDescent="0.25">
      <c r="A245" s="617"/>
      <c r="B245" s="391">
        <v>44158</v>
      </c>
      <c r="C245" s="313"/>
      <c r="D245" s="313">
        <v>380</v>
      </c>
      <c r="E245" s="313">
        <v>223</v>
      </c>
      <c r="F245" s="313"/>
      <c r="G245" s="313"/>
      <c r="H245" s="450">
        <f t="shared" si="20"/>
        <v>603</v>
      </c>
      <c r="I245" s="313">
        <v>46</v>
      </c>
      <c r="J245" s="462"/>
      <c r="K245" s="313">
        <v>38</v>
      </c>
      <c r="L245" s="422">
        <v>38</v>
      </c>
    </row>
    <row r="246" spans="1:13" ht="15" x14ac:dyDescent="0.25">
      <c r="A246" s="617"/>
      <c r="B246" s="390">
        <v>44159</v>
      </c>
      <c r="C246" s="312"/>
      <c r="D246" s="312">
        <v>408</v>
      </c>
      <c r="E246" s="312">
        <v>106</v>
      </c>
      <c r="F246" s="312"/>
      <c r="G246" s="312"/>
      <c r="H246" s="448">
        <f t="shared" si="20"/>
        <v>514</v>
      </c>
      <c r="I246" s="312">
        <v>37</v>
      </c>
      <c r="J246" s="440"/>
      <c r="K246" s="312">
        <v>13</v>
      </c>
      <c r="L246" s="423">
        <v>13</v>
      </c>
    </row>
    <row r="247" spans="1:13" ht="15" x14ac:dyDescent="0.25">
      <c r="A247" s="617"/>
      <c r="B247" s="390">
        <v>44160</v>
      </c>
      <c r="C247" s="312"/>
      <c r="D247" s="312">
        <v>485</v>
      </c>
      <c r="E247" s="312">
        <v>78</v>
      </c>
      <c r="F247" s="312"/>
      <c r="G247" s="312"/>
      <c r="H247" s="448">
        <f t="shared" si="20"/>
        <v>563</v>
      </c>
      <c r="I247" s="312">
        <v>40</v>
      </c>
      <c r="J247" s="440"/>
      <c r="K247" s="312">
        <v>9</v>
      </c>
      <c r="L247" s="423">
        <v>9</v>
      </c>
      <c r="M247" s="314" t="s">
        <v>123</v>
      </c>
    </row>
    <row r="248" spans="1:13" ht="15" x14ac:dyDescent="0.25">
      <c r="A248" s="617"/>
      <c r="B248" s="390">
        <v>44161</v>
      </c>
      <c r="C248" s="312"/>
      <c r="D248" s="312">
        <v>420</v>
      </c>
      <c r="E248" s="312">
        <v>86</v>
      </c>
      <c r="F248" s="312"/>
      <c r="G248" s="312"/>
      <c r="H248" s="448">
        <f t="shared" si="20"/>
        <v>506</v>
      </c>
      <c r="I248" s="312">
        <v>42</v>
      </c>
      <c r="J248" s="440"/>
      <c r="K248" s="312">
        <v>7</v>
      </c>
      <c r="L248" s="423">
        <v>7</v>
      </c>
    </row>
    <row r="249" spans="1:13" ht="15.75" thickBot="1" x14ac:dyDescent="0.3">
      <c r="A249" s="617"/>
      <c r="B249" s="392">
        <v>44162</v>
      </c>
      <c r="C249" s="316"/>
      <c r="D249" s="316">
        <v>500</v>
      </c>
      <c r="E249" s="316">
        <v>92</v>
      </c>
      <c r="F249" s="316"/>
      <c r="G249" s="316"/>
      <c r="H249" s="456">
        <f t="shared" ref="H249" si="21">SUM(D249+E249)</f>
        <v>592</v>
      </c>
      <c r="I249" s="316">
        <v>46</v>
      </c>
      <c r="J249" s="441"/>
      <c r="K249" s="316">
        <v>27</v>
      </c>
      <c r="L249" s="425">
        <v>27</v>
      </c>
    </row>
    <row r="250" spans="1:13" ht="16.5" thickTop="1" thickBot="1" x14ac:dyDescent="0.3">
      <c r="A250" s="617"/>
      <c r="B250" s="562">
        <v>44165</v>
      </c>
      <c r="C250" s="563"/>
      <c r="D250" s="563">
        <v>500</v>
      </c>
      <c r="E250" s="563">
        <v>92</v>
      </c>
      <c r="F250" s="563"/>
      <c r="G250" s="563"/>
      <c r="H250" s="564">
        <f t="shared" si="20"/>
        <v>592</v>
      </c>
      <c r="I250" s="563">
        <v>46</v>
      </c>
      <c r="J250" s="565"/>
      <c r="K250" s="563">
        <v>27</v>
      </c>
      <c r="L250" s="566">
        <v>27</v>
      </c>
    </row>
    <row r="251" spans="1:13" ht="15.75" thickBot="1" x14ac:dyDescent="0.3">
      <c r="A251" s="632" t="s">
        <v>62</v>
      </c>
      <c r="B251" s="398"/>
      <c r="C251" s="399"/>
      <c r="D251" s="399"/>
      <c r="E251" s="399"/>
      <c r="F251" s="399"/>
      <c r="G251" s="399"/>
      <c r="H251" s="401"/>
      <c r="I251" s="399"/>
      <c r="J251" s="508"/>
      <c r="K251" s="399"/>
      <c r="L251" s="437"/>
    </row>
    <row r="252" spans="1:13" ht="15.75" thickTop="1" x14ac:dyDescent="0.25">
      <c r="A252" s="617"/>
      <c r="B252" s="389">
        <v>44166</v>
      </c>
      <c r="C252" s="474"/>
      <c r="D252" s="344">
        <v>632</v>
      </c>
      <c r="E252" s="344">
        <v>169</v>
      </c>
      <c r="F252" s="474"/>
      <c r="G252" s="474"/>
      <c r="H252" s="450">
        <f t="shared" ref="H252:H262" si="22">SUM(D252+E252)</f>
        <v>801</v>
      </c>
      <c r="I252" s="344">
        <v>62</v>
      </c>
      <c r="J252" s="442"/>
      <c r="K252" s="344">
        <v>41</v>
      </c>
      <c r="L252" s="426">
        <v>41</v>
      </c>
    </row>
    <row r="253" spans="1:13" ht="15" x14ac:dyDescent="0.25">
      <c r="A253" s="617"/>
      <c r="B253" s="390">
        <v>44167</v>
      </c>
      <c r="C253" s="479"/>
      <c r="D253" s="312">
        <v>332</v>
      </c>
      <c r="E253" s="312">
        <v>99</v>
      </c>
      <c r="F253" s="479"/>
      <c r="G253" s="479"/>
      <c r="H253" s="448">
        <f t="shared" si="22"/>
        <v>431</v>
      </c>
      <c r="I253" s="312">
        <v>31</v>
      </c>
      <c r="J253" s="440"/>
      <c r="K253" s="312">
        <v>3</v>
      </c>
      <c r="L253" s="423">
        <v>3</v>
      </c>
    </row>
    <row r="254" spans="1:13" ht="15" x14ac:dyDescent="0.25">
      <c r="A254" s="617"/>
      <c r="B254" s="390">
        <v>44168</v>
      </c>
      <c r="C254" s="312"/>
      <c r="D254" s="312">
        <v>338</v>
      </c>
      <c r="E254" s="312">
        <v>98</v>
      </c>
      <c r="F254" s="312"/>
      <c r="G254" s="312"/>
      <c r="H254" s="448">
        <f t="shared" si="22"/>
        <v>436</v>
      </c>
      <c r="I254" s="312">
        <v>31</v>
      </c>
      <c r="J254" s="440"/>
      <c r="K254" s="312">
        <v>16</v>
      </c>
      <c r="L254" s="423">
        <v>16</v>
      </c>
      <c r="M254" s="314" t="s">
        <v>94</v>
      </c>
    </row>
    <row r="255" spans="1:13" ht="15" x14ac:dyDescent="0.25">
      <c r="A255" s="617"/>
      <c r="B255" s="390">
        <v>44169</v>
      </c>
      <c r="C255" s="312"/>
      <c r="D255" s="312">
        <v>289</v>
      </c>
      <c r="E255" s="312">
        <v>93</v>
      </c>
      <c r="F255" s="312"/>
      <c r="G255" s="312"/>
      <c r="H255" s="448">
        <f t="shared" si="22"/>
        <v>382</v>
      </c>
      <c r="I255" s="312">
        <v>30</v>
      </c>
      <c r="J255" s="440"/>
      <c r="K255" s="312">
        <v>1</v>
      </c>
      <c r="L255" s="423">
        <v>1</v>
      </c>
    </row>
    <row r="256" spans="1:13" ht="15.75" thickBot="1" x14ac:dyDescent="0.3">
      <c r="A256" s="617"/>
      <c r="B256" s="392">
        <v>44170</v>
      </c>
      <c r="C256" s="316"/>
      <c r="D256" s="316">
        <v>216</v>
      </c>
      <c r="E256" s="316">
        <v>73</v>
      </c>
      <c r="F256" s="316"/>
      <c r="G256" s="316"/>
      <c r="H256" s="449">
        <f t="shared" si="22"/>
        <v>289</v>
      </c>
      <c r="I256" s="316">
        <v>25</v>
      </c>
      <c r="J256" s="441"/>
      <c r="K256" s="316">
        <v>3</v>
      </c>
      <c r="L256" s="425">
        <v>3</v>
      </c>
    </row>
    <row r="257" spans="1:13" ht="15.75" thickTop="1" x14ac:dyDescent="0.25">
      <c r="A257" s="617"/>
      <c r="B257" s="389">
        <v>44172</v>
      </c>
      <c r="C257" s="344"/>
      <c r="D257" s="344">
        <v>321</v>
      </c>
      <c r="E257" s="344">
        <v>112</v>
      </c>
      <c r="F257" s="344"/>
      <c r="G257" s="344"/>
      <c r="H257" s="450">
        <f t="shared" si="22"/>
        <v>433</v>
      </c>
      <c r="I257" s="344">
        <v>36</v>
      </c>
      <c r="J257" s="442"/>
      <c r="K257" s="344">
        <v>3</v>
      </c>
      <c r="L257" s="426">
        <v>3</v>
      </c>
    </row>
    <row r="258" spans="1:13" ht="15" x14ac:dyDescent="0.25">
      <c r="A258" s="617"/>
      <c r="B258" s="390">
        <v>44173</v>
      </c>
      <c r="C258" s="312"/>
      <c r="D258" s="312">
        <v>317</v>
      </c>
      <c r="E258" s="312">
        <v>73</v>
      </c>
      <c r="F258" s="312"/>
      <c r="G258" s="312"/>
      <c r="H258" s="448">
        <f t="shared" si="22"/>
        <v>390</v>
      </c>
      <c r="I258" s="312">
        <v>30</v>
      </c>
      <c r="J258" s="440"/>
      <c r="K258" s="312">
        <v>3</v>
      </c>
      <c r="L258" s="423">
        <v>3</v>
      </c>
    </row>
    <row r="259" spans="1:13" ht="15" x14ac:dyDescent="0.25">
      <c r="A259" s="617"/>
      <c r="B259" s="390">
        <v>44174</v>
      </c>
      <c r="C259" s="312"/>
      <c r="D259" s="312">
        <v>336</v>
      </c>
      <c r="E259" s="312">
        <v>88</v>
      </c>
      <c r="F259" s="312"/>
      <c r="G259" s="312"/>
      <c r="H259" s="448">
        <f t="shared" si="22"/>
        <v>424</v>
      </c>
      <c r="I259" s="312">
        <v>33</v>
      </c>
      <c r="J259" s="440"/>
      <c r="K259" s="312">
        <v>7</v>
      </c>
      <c r="L259" s="423">
        <v>7</v>
      </c>
      <c r="M259" s="314" t="s">
        <v>93</v>
      </c>
    </row>
    <row r="260" spans="1:13" ht="15" x14ac:dyDescent="0.25">
      <c r="A260" s="617"/>
      <c r="B260" s="390">
        <v>44175</v>
      </c>
      <c r="C260" s="312"/>
      <c r="D260" s="312">
        <v>266</v>
      </c>
      <c r="E260" s="312">
        <v>109</v>
      </c>
      <c r="F260" s="312"/>
      <c r="G260" s="312"/>
      <c r="H260" s="448">
        <f t="shared" si="22"/>
        <v>375</v>
      </c>
      <c r="I260" s="312">
        <v>29</v>
      </c>
      <c r="J260" s="440"/>
      <c r="K260" s="312">
        <v>3</v>
      </c>
      <c r="L260" s="423">
        <v>3</v>
      </c>
    </row>
    <row r="261" spans="1:13" ht="15.75" thickBot="1" x14ac:dyDescent="0.3">
      <c r="A261" s="617"/>
      <c r="B261" s="392">
        <v>44176</v>
      </c>
      <c r="C261" s="316"/>
      <c r="D261" s="316">
        <v>286</v>
      </c>
      <c r="E261" s="316">
        <v>120</v>
      </c>
      <c r="F261" s="316"/>
      <c r="G261" s="316"/>
      <c r="H261" s="449">
        <f t="shared" si="22"/>
        <v>406</v>
      </c>
      <c r="I261" s="316">
        <v>31</v>
      </c>
      <c r="J261" s="441"/>
      <c r="K261" s="316">
        <v>1</v>
      </c>
      <c r="L261" s="425">
        <v>1</v>
      </c>
    </row>
    <row r="262" spans="1:13" ht="15.75" thickTop="1" x14ac:dyDescent="0.25">
      <c r="A262" s="617"/>
      <c r="B262" s="389">
        <v>44179</v>
      </c>
      <c r="C262" s="344"/>
      <c r="D262" s="344">
        <v>311</v>
      </c>
      <c r="E262" s="344">
        <v>109</v>
      </c>
      <c r="F262" s="344"/>
      <c r="G262" s="344"/>
      <c r="H262" s="450">
        <f t="shared" si="22"/>
        <v>420</v>
      </c>
      <c r="I262" s="344">
        <v>35</v>
      </c>
      <c r="J262" s="442"/>
      <c r="K262" s="344">
        <v>2</v>
      </c>
      <c r="L262" s="426">
        <v>2</v>
      </c>
    </row>
    <row r="263" spans="1:13" ht="15" x14ac:dyDescent="0.25">
      <c r="A263" s="617"/>
      <c r="B263" s="390">
        <v>44180</v>
      </c>
      <c r="C263" s="312"/>
      <c r="D263" s="312">
        <v>336</v>
      </c>
      <c r="E263" s="312">
        <v>88</v>
      </c>
      <c r="F263" s="312"/>
      <c r="G263" s="312"/>
      <c r="H263" s="448">
        <f t="shared" ref="H263:H269" si="23">SUM(D263+E263)</f>
        <v>424</v>
      </c>
      <c r="I263" s="312">
        <v>33</v>
      </c>
      <c r="J263" s="440"/>
      <c r="K263" s="312">
        <v>8</v>
      </c>
      <c r="L263" s="423">
        <v>8</v>
      </c>
    </row>
    <row r="264" spans="1:13" ht="15" x14ac:dyDescent="0.25">
      <c r="A264" s="617"/>
      <c r="B264" s="390">
        <v>44181</v>
      </c>
      <c r="C264" s="312"/>
      <c r="D264" s="312">
        <v>441</v>
      </c>
      <c r="E264" s="312">
        <v>75</v>
      </c>
      <c r="F264" s="312"/>
      <c r="G264" s="312"/>
      <c r="H264" s="448">
        <f t="shared" si="23"/>
        <v>516</v>
      </c>
      <c r="I264" s="312">
        <v>33</v>
      </c>
      <c r="J264" s="440"/>
      <c r="K264" s="312">
        <v>15</v>
      </c>
      <c r="L264" s="423">
        <v>15</v>
      </c>
      <c r="M264" s="314" t="s">
        <v>79</v>
      </c>
    </row>
    <row r="265" spans="1:13" ht="15" x14ac:dyDescent="0.25">
      <c r="A265" s="617"/>
      <c r="B265" s="390">
        <v>44182</v>
      </c>
      <c r="C265" s="312"/>
      <c r="D265" s="312">
        <v>347</v>
      </c>
      <c r="E265" s="312">
        <v>69</v>
      </c>
      <c r="F265" s="312"/>
      <c r="G265" s="312"/>
      <c r="H265" s="448">
        <f t="shared" si="23"/>
        <v>416</v>
      </c>
      <c r="I265" s="312">
        <v>32</v>
      </c>
      <c r="J265" s="440"/>
      <c r="K265" s="312">
        <v>5</v>
      </c>
      <c r="L265" s="423">
        <v>5</v>
      </c>
    </row>
    <row r="266" spans="1:13" ht="15.75" thickBot="1" x14ac:dyDescent="0.3">
      <c r="A266" s="617"/>
      <c r="B266" s="392">
        <v>44183</v>
      </c>
      <c r="C266" s="316"/>
      <c r="D266" s="316">
        <v>339</v>
      </c>
      <c r="E266" s="316">
        <v>81</v>
      </c>
      <c r="F266" s="316"/>
      <c r="G266" s="316"/>
      <c r="H266" s="449">
        <f t="shared" si="23"/>
        <v>420</v>
      </c>
      <c r="I266" s="316">
        <v>32</v>
      </c>
      <c r="J266" s="441"/>
      <c r="K266" s="316">
        <v>3</v>
      </c>
      <c r="L266" s="425">
        <v>3</v>
      </c>
    </row>
    <row r="267" spans="1:13" ht="15.75" thickTop="1" x14ac:dyDescent="0.25">
      <c r="A267" s="617"/>
      <c r="B267" s="391">
        <v>44186</v>
      </c>
      <c r="C267" s="313"/>
      <c r="D267" s="313">
        <v>353</v>
      </c>
      <c r="E267" s="313">
        <v>182</v>
      </c>
      <c r="F267" s="313"/>
      <c r="G267" s="313"/>
      <c r="H267" s="450">
        <f t="shared" si="23"/>
        <v>535</v>
      </c>
      <c r="I267" s="313">
        <v>41</v>
      </c>
      <c r="J267" s="462"/>
      <c r="K267" s="313">
        <v>1</v>
      </c>
      <c r="L267" s="422">
        <v>1</v>
      </c>
    </row>
    <row r="268" spans="1:13" ht="15" x14ac:dyDescent="0.25">
      <c r="A268" s="617"/>
      <c r="B268" s="390">
        <v>44187</v>
      </c>
      <c r="C268" s="312"/>
      <c r="D268" s="312">
        <v>292</v>
      </c>
      <c r="E268" s="312">
        <v>152</v>
      </c>
      <c r="F268" s="312"/>
      <c r="G268" s="312"/>
      <c r="H268" s="448">
        <f t="shared" si="23"/>
        <v>444</v>
      </c>
      <c r="I268" s="312">
        <v>32</v>
      </c>
      <c r="J268" s="440"/>
      <c r="K268" s="312">
        <v>3</v>
      </c>
      <c r="L268" s="423">
        <v>3</v>
      </c>
    </row>
    <row r="269" spans="1:13" ht="15" x14ac:dyDescent="0.25">
      <c r="A269" s="617"/>
      <c r="B269" s="390">
        <v>44188</v>
      </c>
      <c r="C269" s="312"/>
      <c r="D269" s="312">
        <v>201</v>
      </c>
      <c r="E269" s="312">
        <v>100</v>
      </c>
      <c r="F269" s="312"/>
      <c r="G269" s="312"/>
      <c r="H269" s="448">
        <f t="shared" si="23"/>
        <v>301</v>
      </c>
      <c r="I269" s="312">
        <v>22</v>
      </c>
      <c r="J269" s="440"/>
      <c r="K269" s="312">
        <v>2</v>
      </c>
      <c r="L269" s="423">
        <v>2</v>
      </c>
      <c r="M269" s="314" t="s">
        <v>75</v>
      </c>
    </row>
    <row r="270" spans="1:13" ht="15" x14ac:dyDescent="0.25">
      <c r="A270" s="617"/>
      <c r="B270" s="530">
        <v>44189</v>
      </c>
      <c r="C270" s="479"/>
      <c r="D270" s="479"/>
      <c r="E270" s="479"/>
      <c r="F270" s="479"/>
      <c r="G270" s="479"/>
      <c r="H270" s="480"/>
      <c r="I270" s="479"/>
      <c r="J270" s="481"/>
      <c r="K270" s="479"/>
      <c r="L270" s="482"/>
    </row>
    <row r="271" spans="1:13" ht="15.75" thickBot="1" x14ac:dyDescent="0.3">
      <c r="A271" s="617"/>
      <c r="B271" s="463">
        <v>44190</v>
      </c>
      <c r="C271" s="464"/>
      <c r="D271" s="464"/>
      <c r="E271" s="464"/>
      <c r="F271" s="464"/>
      <c r="G271" s="464"/>
      <c r="H271" s="556"/>
      <c r="I271" s="464"/>
      <c r="J271" s="466"/>
      <c r="K271" s="464"/>
      <c r="L271" s="469"/>
    </row>
    <row r="272" spans="1:13" ht="15.75" thickTop="1" x14ac:dyDescent="0.25">
      <c r="A272" s="617"/>
      <c r="B272" s="389">
        <v>44193</v>
      </c>
      <c r="C272" s="344"/>
      <c r="D272" s="344">
        <v>299</v>
      </c>
      <c r="E272" s="344">
        <v>72</v>
      </c>
      <c r="F272" s="344"/>
      <c r="G272" s="344"/>
      <c r="H272" s="450">
        <f t="shared" ref="H272:H275" si="24">SUM(D272+E272)</f>
        <v>371</v>
      </c>
      <c r="I272" s="344">
        <v>34</v>
      </c>
      <c r="J272" s="442"/>
      <c r="K272" s="344">
        <v>4</v>
      </c>
      <c r="L272" s="426">
        <v>4</v>
      </c>
    </row>
    <row r="273" spans="1:15" ht="15" x14ac:dyDescent="0.25">
      <c r="A273" s="617"/>
      <c r="B273" s="390">
        <v>44194</v>
      </c>
      <c r="C273" s="312"/>
      <c r="D273" s="312">
        <v>265</v>
      </c>
      <c r="E273" s="312">
        <v>52</v>
      </c>
      <c r="F273" s="312"/>
      <c r="G273" s="312"/>
      <c r="H273" s="448">
        <f t="shared" si="24"/>
        <v>317</v>
      </c>
      <c r="I273" s="312">
        <v>24</v>
      </c>
      <c r="J273" s="440"/>
      <c r="K273" s="312">
        <v>1</v>
      </c>
      <c r="L273" s="423">
        <v>1</v>
      </c>
    </row>
    <row r="274" spans="1:15" ht="15" x14ac:dyDescent="0.25">
      <c r="A274" s="617"/>
      <c r="B274" s="390">
        <v>44195</v>
      </c>
      <c r="C274" s="312"/>
      <c r="D274" s="312">
        <v>255</v>
      </c>
      <c r="E274" s="312">
        <v>50</v>
      </c>
      <c r="F274" s="312"/>
      <c r="G274" s="312"/>
      <c r="H274" s="448">
        <f t="shared" si="24"/>
        <v>305</v>
      </c>
      <c r="I274" s="312">
        <v>23</v>
      </c>
      <c r="J274" s="440"/>
      <c r="K274" s="312">
        <v>4</v>
      </c>
      <c r="L274" s="423">
        <v>4</v>
      </c>
      <c r="M274" s="314" t="s">
        <v>77</v>
      </c>
    </row>
    <row r="275" spans="1:15" ht="15.75" thickBot="1" x14ac:dyDescent="0.3">
      <c r="A275" s="633"/>
      <c r="B275" s="397">
        <v>44196</v>
      </c>
      <c r="C275" s="334"/>
      <c r="D275" s="334">
        <v>78</v>
      </c>
      <c r="E275" s="334">
        <v>42</v>
      </c>
      <c r="F275" s="334"/>
      <c r="G275" s="334"/>
      <c r="H275" s="451">
        <f t="shared" si="24"/>
        <v>120</v>
      </c>
      <c r="I275" s="334">
        <v>10</v>
      </c>
      <c r="J275" s="443"/>
      <c r="K275" s="334">
        <v>0</v>
      </c>
      <c r="L275" s="432">
        <v>0</v>
      </c>
      <c r="O275" s="574">
        <v>100389</v>
      </c>
    </row>
    <row r="279" spans="1:15" x14ac:dyDescent="0.2">
      <c r="D279" s="314">
        <f>SUM(D3:D278)</f>
        <v>72957</v>
      </c>
      <c r="E279" s="314">
        <f>SUM(E3:E278)</f>
        <v>27432</v>
      </c>
      <c r="H279" s="314">
        <f>SUM(H3:H278)</f>
        <v>100389</v>
      </c>
    </row>
  </sheetData>
  <mergeCells count="13">
    <mergeCell ref="A251:A275"/>
    <mergeCell ref="A229:A250"/>
    <mergeCell ref="A206:A228"/>
    <mergeCell ref="N1:O1"/>
    <mergeCell ref="A2:A24"/>
    <mergeCell ref="A25:A45"/>
    <mergeCell ref="A46:A68"/>
    <mergeCell ref="A69:A91"/>
    <mergeCell ref="A183:A205"/>
    <mergeCell ref="A161:A182"/>
    <mergeCell ref="A137:A160"/>
    <mergeCell ref="A114:A136"/>
    <mergeCell ref="A92:A113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264"/>
  <sheetViews>
    <sheetView topLeftCell="A231" workbookViewId="0">
      <selection activeCell="D3" sqref="D3:D262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0" width="26.140625" style="314" hidden="1" customWidth="1"/>
    <col min="11" max="12" width="14.7109375" style="314" customWidth="1"/>
    <col min="13" max="13" width="28.42578125" style="572" customWidth="1"/>
    <col min="14" max="14" width="9.140625" customWidth="1"/>
    <col min="15" max="15" width="33" customWidth="1"/>
  </cols>
  <sheetData>
    <row r="1" spans="1:17" ht="111" customHeight="1" thickBot="1" x14ac:dyDescent="0.25">
      <c r="A1" s="459" t="s">
        <v>148</v>
      </c>
      <c r="B1" s="459" t="s">
        <v>43</v>
      </c>
      <c r="C1" s="460" t="s">
        <v>41</v>
      </c>
      <c r="D1" s="460" t="s">
        <v>63</v>
      </c>
      <c r="E1" s="461" t="s">
        <v>120</v>
      </c>
      <c r="F1" s="460" t="s">
        <v>42</v>
      </c>
      <c r="G1" s="460" t="s">
        <v>45</v>
      </c>
      <c r="H1" s="460" t="s">
        <v>121</v>
      </c>
      <c r="I1" s="461" t="s">
        <v>122</v>
      </c>
      <c r="J1" s="446" t="s">
        <v>69</v>
      </c>
      <c r="K1" s="460" t="s">
        <v>61</v>
      </c>
      <c r="L1" s="460" t="s">
        <v>67</v>
      </c>
      <c r="M1" s="573"/>
      <c r="N1" s="615" t="s">
        <v>57</v>
      </c>
      <c r="O1" s="616"/>
    </row>
    <row r="2" spans="1:17" ht="16.5" customHeight="1" thickBot="1" x14ac:dyDescent="0.3">
      <c r="A2" s="629" t="s">
        <v>47</v>
      </c>
      <c r="B2" s="571">
        <v>44197</v>
      </c>
      <c r="C2" s="567"/>
      <c r="D2" s="567"/>
      <c r="E2" s="567"/>
      <c r="F2" s="567"/>
      <c r="G2" s="567"/>
      <c r="H2" s="568"/>
      <c r="I2" s="567"/>
      <c r="J2" s="569"/>
      <c r="K2" s="567"/>
      <c r="L2" s="570"/>
      <c r="N2" s="393"/>
      <c r="O2" t="s">
        <v>44</v>
      </c>
    </row>
    <row r="3" spans="1:17" ht="15.75" thickTop="1" x14ac:dyDescent="0.25">
      <c r="A3" s="630"/>
      <c r="B3" s="485">
        <v>44200</v>
      </c>
      <c r="C3" s="344"/>
      <c r="D3" s="344">
        <v>463</v>
      </c>
      <c r="E3" s="344">
        <v>177</v>
      </c>
      <c r="F3" s="344"/>
      <c r="G3" s="344"/>
      <c r="H3" s="450">
        <f t="shared" ref="H3" si="0">SUM(D3+E3)</f>
        <v>640</v>
      </c>
      <c r="I3" s="344">
        <v>58</v>
      </c>
      <c r="J3" s="442"/>
      <c r="K3" s="344">
        <v>22</v>
      </c>
      <c r="L3" s="426">
        <v>22</v>
      </c>
    </row>
    <row r="4" spans="1:17" ht="15" x14ac:dyDescent="0.25">
      <c r="A4" s="630"/>
      <c r="B4" s="483">
        <v>44201</v>
      </c>
      <c r="C4" s="312"/>
      <c r="D4" s="312">
        <v>270</v>
      </c>
      <c r="E4" s="312">
        <v>99</v>
      </c>
      <c r="F4" s="312"/>
      <c r="G4" s="312"/>
      <c r="H4" s="448">
        <f t="shared" ref="H4" si="1">SUM(D4+E4)</f>
        <v>369</v>
      </c>
      <c r="I4" s="312">
        <v>34</v>
      </c>
      <c r="J4" s="440"/>
      <c r="K4" s="312">
        <v>2</v>
      </c>
      <c r="L4" s="423">
        <v>2</v>
      </c>
    </row>
    <row r="5" spans="1:17" ht="15" x14ac:dyDescent="0.25">
      <c r="A5" s="630"/>
      <c r="B5" s="514">
        <v>44202</v>
      </c>
      <c r="C5" s="515"/>
      <c r="D5" s="515"/>
      <c r="E5" s="515"/>
      <c r="F5" s="515"/>
      <c r="G5" s="515"/>
      <c r="H5" s="516"/>
      <c r="I5" s="515"/>
      <c r="J5" s="517"/>
      <c r="K5" s="515"/>
      <c r="L5" s="518"/>
    </row>
    <row r="6" spans="1:17" ht="15" x14ac:dyDescent="0.25">
      <c r="A6" s="630"/>
      <c r="B6" s="483">
        <v>44203</v>
      </c>
      <c r="C6" s="312"/>
      <c r="D6" s="312">
        <v>331</v>
      </c>
      <c r="E6" s="312">
        <v>119</v>
      </c>
      <c r="F6" s="312"/>
      <c r="G6" s="312"/>
      <c r="H6" s="448">
        <f t="shared" ref="H6" si="2">SUM(D6+E6)</f>
        <v>450</v>
      </c>
      <c r="I6" s="312">
        <v>38</v>
      </c>
      <c r="J6" s="440"/>
      <c r="K6" s="312">
        <v>7</v>
      </c>
      <c r="L6" s="423">
        <v>7</v>
      </c>
      <c r="P6" t="s">
        <v>160</v>
      </c>
      <c r="Q6">
        <v>7884</v>
      </c>
    </row>
    <row r="7" spans="1:17" ht="15.75" thickBot="1" x14ac:dyDescent="0.3">
      <c r="A7" s="630"/>
      <c r="B7" s="484">
        <v>44204</v>
      </c>
      <c r="C7" s="316"/>
      <c r="D7" s="316">
        <v>292</v>
      </c>
      <c r="E7" s="316">
        <v>71</v>
      </c>
      <c r="F7" s="316"/>
      <c r="G7" s="316"/>
      <c r="H7" s="449">
        <f>SUM(D7+E7)</f>
        <v>363</v>
      </c>
      <c r="I7" s="316">
        <v>30</v>
      </c>
      <c r="J7" s="441"/>
      <c r="K7" s="316">
        <v>16</v>
      </c>
      <c r="L7" s="425">
        <v>16</v>
      </c>
      <c r="P7" t="s">
        <v>161</v>
      </c>
      <c r="Q7">
        <v>7706</v>
      </c>
    </row>
    <row r="8" spans="1:17" ht="15.75" thickTop="1" x14ac:dyDescent="0.25">
      <c r="A8" s="630"/>
      <c r="B8" s="485">
        <v>44207</v>
      </c>
      <c r="C8" s="344"/>
      <c r="D8" s="344">
        <v>410</v>
      </c>
      <c r="E8" s="344">
        <v>120</v>
      </c>
      <c r="F8" s="344"/>
      <c r="G8" s="344"/>
      <c r="H8" s="450">
        <f>SUM(D8+E8)</f>
        <v>530</v>
      </c>
      <c r="I8" s="344">
        <v>38</v>
      </c>
      <c r="J8" s="442"/>
      <c r="K8" s="344">
        <v>9</v>
      </c>
      <c r="L8" s="426">
        <v>9</v>
      </c>
      <c r="P8" t="s">
        <v>162</v>
      </c>
      <c r="Q8">
        <v>9539</v>
      </c>
    </row>
    <row r="9" spans="1:17" ht="15" x14ac:dyDescent="0.25">
      <c r="A9" s="630"/>
      <c r="B9" s="483">
        <v>44208</v>
      </c>
      <c r="C9" s="312"/>
      <c r="D9" s="312">
        <v>387</v>
      </c>
      <c r="E9" s="312">
        <v>85</v>
      </c>
      <c r="F9" s="312"/>
      <c r="G9" s="312"/>
      <c r="H9" s="448">
        <f t="shared" ref="H9:H13" si="3">SUM(D9+E9)</f>
        <v>472</v>
      </c>
      <c r="I9" s="312">
        <v>36</v>
      </c>
      <c r="J9" s="440"/>
      <c r="K9" s="312">
        <v>8</v>
      </c>
      <c r="L9" s="423">
        <v>8</v>
      </c>
      <c r="P9" t="s">
        <v>163</v>
      </c>
      <c r="Q9">
        <v>5753</v>
      </c>
    </row>
    <row r="10" spans="1:17" ht="15" x14ac:dyDescent="0.25">
      <c r="A10" s="630"/>
      <c r="B10" s="483">
        <v>44209</v>
      </c>
      <c r="C10" s="312"/>
      <c r="D10" s="312">
        <v>382</v>
      </c>
      <c r="E10" s="312">
        <v>87</v>
      </c>
      <c r="F10" s="312"/>
      <c r="G10" s="312"/>
      <c r="H10" s="448">
        <f t="shared" si="3"/>
        <v>469</v>
      </c>
      <c r="I10" s="312">
        <v>36</v>
      </c>
      <c r="J10" s="440"/>
      <c r="K10" s="312">
        <v>7</v>
      </c>
      <c r="L10" s="423">
        <v>7</v>
      </c>
      <c r="M10" s="572" t="s">
        <v>77</v>
      </c>
      <c r="P10" t="s">
        <v>164</v>
      </c>
      <c r="Q10">
        <v>5064</v>
      </c>
    </row>
    <row r="11" spans="1:17" ht="15" x14ac:dyDescent="0.25">
      <c r="A11" s="630"/>
      <c r="B11" s="483">
        <v>44210</v>
      </c>
      <c r="C11" s="312"/>
      <c r="D11" s="312">
        <v>346</v>
      </c>
      <c r="E11" s="312">
        <v>104</v>
      </c>
      <c r="F11" s="312"/>
      <c r="G11" s="312"/>
      <c r="H11" s="448">
        <f t="shared" si="3"/>
        <v>450</v>
      </c>
      <c r="I11" s="312">
        <v>35</v>
      </c>
      <c r="J11" s="440"/>
      <c r="K11" s="312">
        <v>11</v>
      </c>
      <c r="L11" s="423">
        <v>11</v>
      </c>
      <c r="P11" t="s">
        <v>165</v>
      </c>
      <c r="Q11">
        <v>5750</v>
      </c>
    </row>
    <row r="12" spans="1:17" ht="15.75" thickBot="1" x14ac:dyDescent="0.3">
      <c r="A12" s="630"/>
      <c r="B12" s="484">
        <v>44211</v>
      </c>
      <c r="C12" s="316"/>
      <c r="D12" s="316">
        <v>348</v>
      </c>
      <c r="E12" s="316">
        <v>77</v>
      </c>
      <c r="F12" s="316"/>
      <c r="G12" s="316"/>
      <c r="H12" s="449">
        <f t="shared" si="3"/>
        <v>425</v>
      </c>
      <c r="I12" s="316">
        <v>33</v>
      </c>
      <c r="J12" s="441"/>
      <c r="K12" s="316">
        <v>5</v>
      </c>
      <c r="L12" s="425">
        <v>5</v>
      </c>
      <c r="P12" t="s">
        <v>166</v>
      </c>
      <c r="Q12">
        <v>5626</v>
      </c>
    </row>
    <row r="13" spans="1:17" ht="15.75" thickTop="1" x14ac:dyDescent="0.25">
      <c r="A13" s="630"/>
      <c r="B13" s="485">
        <v>44214</v>
      </c>
      <c r="C13" s="344"/>
      <c r="D13" s="344">
        <v>422</v>
      </c>
      <c r="E13" s="344">
        <v>123</v>
      </c>
      <c r="F13" s="344"/>
      <c r="G13" s="344"/>
      <c r="H13" s="450">
        <f t="shared" si="3"/>
        <v>545</v>
      </c>
      <c r="I13" s="344">
        <v>45</v>
      </c>
      <c r="J13" s="442"/>
      <c r="K13" s="344">
        <v>4</v>
      </c>
      <c r="L13" s="426">
        <v>4</v>
      </c>
      <c r="P13" t="s">
        <v>167</v>
      </c>
      <c r="Q13">
        <v>3735</v>
      </c>
    </row>
    <row r="14" spans="1:17" ht="15" x14ac:dyDescent="0.25">
      <c r="A14" s="630"/>
      <c r="B14" s="483">
        <v>44215</v>
      </c>
      <c r="C14" s="312"/>
      <c r="D14" s="312">
        <v>348</v>
      </c>
      <c r="E14" s="312">
        <v>92</v>
      </c>
      <c r="F14" s="312"/>
      <c r="G14" s="312"/>
      <c r="H14" s="448">
        <f>SUM(D14+E14)</f>
        <v>440</v>
      </c>
      <c r="I14" s="312">
        <v>34</v>
      </c>
      <c r="J14" s="440"/>
      <c r="K14" s="312">
        <v>10</v>
      </c>
      <c r="L14" s="423">
        <v>10</v>
      </c>
      <c r="P14" t="s">
        <v>168</v>
      </c>
      <c r="Q14">
        <v>3457</v>
      </c>
    </row>
    <row r="15" spans="1:17" ht="15" x14ac:dyDescent="0.25">
      <c r="A15" s="630"/>
      <c r="B15" s="483">
        <v>44216</v>
      </c>
      <c r="C15" s="312"/>
      <c r="D15" s="312">
        <v>392</v>
      </c>
      <c r="E15" s="312">
        <v>93</v>
      </c>
      <c r="F15" s="312"/>
      <c r="G15" s="312"/>
      <c r="H15" s="448">
        <f t="shared" ref="H15:H22" si="4">SUM(D15+E15)</f>
        <v>485</v>
      </c>
      <c r="I15" s="312">
        <v>37</v>
      </c>
      <c r="J15" s="440"/>
      <c r="K15" s="312">
        <v>12</v>
      </c>
      <c r="L15" s="423">
        <v>12</v>
      </c>
      <c r="M15" s="572" t="s">
        <v>123</v>
      </c>
      <c r="P15" t="s">
        <v>169</v>
      </c>
      <c r="Q15">
        <v>4758</v>
      </c>
    </row>
    <row r="16" spans="1:17" ht="15" x14ac:dyDescent="0.25">
      <c r="A16" s="630"/>
      <c r="B16" s="483">
        <v>44217</v>
      </c>
      <c r="C16" s="312"/>
      <c r="D16" s="312">
        <v>527</v>
      </c>
      <c r="E16" s="312">
        <v>143</v>
      </c>
      <c r="F16" s="312"/>
      <c r="G16" s="312"/>
      <c r="H16" s="448">
        <f t="shared" si="4"/>
        <v>670</v>
      </c>
      <c r="I16" s="312">
        <v>52</v>
      </c>
      <c r="J16" s="440"/>
      <c r="K16" s="312">
        <v>10</v>
      </c>
      <c r="L16" s="423">
        <v>10</v>
      </c>
      <c r="P16" t="s">
        <v>170</v>
      </c>
      <c r="Q16">
        <v>5160</v>
      </c>
    </row>
    <row r="17" spans="1:18" ht="15.75" thickBot="1" x14ac:dyDescent="0.3">
      <c r="A17" s="630"/>
      <c r="B17" s="484">
        <v>44218</v>
      </c>
      <c r="C17" s="316"/>
      <c r="D17" s="316">
        <v>329</v>
      </c>
      <c r="E17" s="316">
        <v>98</v>
      </c>
      <c r="F17" s="316"/>
      <c r="G17" s="316"/>
      <c r="H17" s="449">
        <f t="shared" si="4"/>
        <v>427</v>
      </c>
      <c r="I17" s="316">
        <v>33</v>
      </c>
      <c r="J17" s="441"/>
      <c r="K17" s="316">
        <v>4</v>
      </c>
      <c r="L17" s="425">
        <v>4</v>
      </c>
      <c r="P17" t="s">
        <v>171</v>
      </c>
      <c r="Q17">
        <v>4122</v>
      </c>
    </row>
    <row r="18" spans="1:18" ht="15.75" thickTop="1" x14ac:dyDescent="0.25">
      <c r="A18" s="630"/>
      <c r="B18" s="503">
        <v>44221</v>
      </c>
      <c r="C18" s="313"/>
      <c r="D18" s="313">
        <v>545</v>
      </c>
      <c r="E18" s="313">
        <v>165</v>
      </c>
      <c r="F18" s="313"/>
      <c r="G18" s="313"/>
      <c r="H18" s="453">
        <f t="shared" si="4"/>
        <v>710</v>
      </c>
      <c r="I18" s="313">
        <v>59</v>
      </c>
      <c r="J18" s="462"/>
      <c r="K18" s="313">
        <v>23</v>
      </c>
      <c r="L18" s="422">
        <v>23</v>
      </c>
      <c r="R18" s="314"/>
    </row>
    <row r="19" spans="1:18" ht="15" x14ac:dyDescent="0.25">
      <c r="A19" s="630"/>
      <c r="B19" s="503">
        <v>44222</v>
      </c>
      <c r="C19" s="312"/>
      <c r="D19" s="312">
        <v>496</v>
      </c>
      <c r="E19" s="312">
        <v>124</v>
      </c>
      <c r="F19" s="312"/>
      <c r="G19" s="312"/>
      <c r="H19" s="448">
        <f t="shared" si="4"/>
        <v>620</v>
      </c>
      <c r="I19" s="312">
        <v>48</v>
      </c>
      <c r="J19" s="440"/>
      <c r="K19" s="312">
        <v>30</v>
      </c>
      <c r="L19" s="423">
        <v>30</v>
      </c>
      <c r="R19" s="314"/>
    </row>
    <row r="20" spans="1:18" ht="15" x14ac:dyDescent="0.25">
      <c r="A20" s="630"/>
      <c r="B20" s="503">
        <v>44223</v>
      </c>
      <c r="C20" s="312"/>
      <c r="D20" s="312">
        <v>543</v>
      </c>
      <c r="E20" s="312">
        <v>123</v>
      </c>
      <c r="F20" s="312"/>
      <c r="G20" s="312"/>
      <c r="H20" s="448">
        <f t="shared" si="4"/>
        <v>666</v>
      </c>
      <c r="I20" s="312">
        <v>51</v>
      </c>
      <c r="J20" s="440"/>
      <c r="K20" s="312">
        <v>83</v>
      </c>
      <c r="L20" s="423">
        <v>83</v>
      </c>
      <c r="M20" s="572" t="s">
        <v>149</v>
      </c>
      <c r="R20" s="314"/>
    </row>
    <row r="21" spans="1:18" ht="15" x14ac:dyDescent="0.25">
      <c r="A21" s="630"/>
      <c r="B21" s="503">
        <v>44224</v>
      </c>
      <c r="C21" s="312"/>
      <c r="D21" s="312">
        <v>549</v>
      </c>
      <c r="E21" s="312">
        <v>111</v>
      </c>
      <c r="F21" s="312"/>
      <c r="G21" s="312"/>
      <c r="H21" s="448">
        <f t="shared" si="4"/>
        <v>660</v>
      </c>
      <c r="I21" s="312">
        <v>47</v>
      </c>
      <c r="J21" s="440"/>
      <c r="K21" s="312">
        <v>8</v>
      </c>
      <c r="L21" s="423">
        <v>8</v>
      </c>
      <c r="R21" s="314"/>
    </row>
    <row r="22" spans="1:18" ht="15.75" thickBot="1" x14ac:dyDescent="0.3">
      <c r="A22" s="631"/>
      <c r="B22" s="531">
        <v>44225</v>
      </c>
      <c r="C22" s="334"/>
      <c r="D22" s="334">
        <v>504</v>
      </c>
      <c r="E22" s="334">
        <v>72</v>
      </c>
      <c r="F22" s="334"/>
      <c r="G22" s="334"/>
      <c r="H22" s="451">
        <f t="shared" si="4"/>
        <v>576</v>
      </c>
      <c r="I22" s="334">
        <v>48</v>
      </c>
      <c r="J22" s="443"/>
      <c r="K22" s="334">
        <v>10</v>
      </c>
      <c r="L22" s="432">
        <v>10</v>
      </c>
      <c r="R22" s="314"/>
    </row>
    <row r="23" spans="1:18" ht="15" x14ac:dyDescent="0.25">
      <c r="A23" s="629" t="s">
        <v>46</v>
      </c>
      <c r="B23" s="576">
        <v>44228</v>
      </c>
      <c r="C23" s="328"/>
      <c r="D23" s="328">
        <v>414</v>
      </c>
      <c r="E23" s="328">
        <v>183</v>
      </c>
      <c r="F23" s="328"/>
      <c r="G23" s="328"/>
      <c r="H23" s="455">
        <f>SUM(D23+E23)</f>
        <v>597</v>
      </c>
      <c r="I23" s="328">
        <v>54</v>
      </c>
      <c r="J23" s="468"/>
      <c r="K23" s="328">
        <v>19</v>
      </c>
      <c r="L23" s="435">
        <v>19</v>
      </c>
    </row>
    <row r="24" spans="1:18" ht="15" x14ac:dyDescent="0.25">
      <c r="A24" s="630"/>
      <c r="B24" s="483">
        <v>44229</v>
      </c>
      <c r="C24" s="312"/>
      <c r="D24" s="312">
        <v>341</v>
      </c>
      <c r="E24" s="312">
        <v>148</v>
      </c>
      <c r="F24" s="312"/>
      <c r="G24" s="312"/>
      <c r="H24" s="448">
        <f t="shared" ref="H24:H28" si="5">SUM(D24+E24)</f>
        <v>489</v>
      </c>
      <c r="I24" s="312">
        <v>41</v>
      </c>
      <c r="J24" s="440"/>
      <c r="K24" s="312">
        <v>4</v>
      </c>
      <c r="L24" s="423">
        <v>4</v>
      </c>
    </row>
    <row r="25" spans="1:18" ht="15" x14ac:dyDescent="0.25">
      <c r="A25" s="630"/>
      <c r="B25" s="483">
        <v>44230</v>
      </c>
      <c r="C25" s="312"/>
      <c r="D25" s="312">
        <v>406</v>
      </c>
      <c r="E25" s="312">
        <v>76</v>
      </c>
      <c r="F25" s="312"/>
      <c r="G25" s="312"/>
      <c r="H25" s="448">
        <f t="shared" si="5"/>
        <v>482</v>
      </c>
      <c r="I25" s="312">
        <v>40</v>
      </c>
      <c r="J25" s="440"/>
      <c r="K25" s="312">
        <v>28</v>
      </c>
      <c r="L25" s="423">
        <v>28</v>
      </c>
      <c r="M25" s="572" t="s">
        <v>85</v>
      </c>
    </row>
    <row r="26" spans="1:18" ht="15" x14ac:dyDescent="0.25">
      <c r="A26" s="630"/>
      <c r="B26" s="483">
        <v>44231</v>
      </c>
      <c r="C26" s="312"/>
      <c r="D26" s="312">
        <v>313</v>
      </c>
      <c r="E26" s="312">
        <v>77</v>
      </c>
      <c r="F26" s="312"/>
      <c r="G26" s="312"/>
      <c r="H26" s="448">
        <f t="shared" si="5"/>
        <v>390</v>
      </c>
      <c r="I26" s="312">
        <v>30</v>
      </c>
      <c r="J26" s="440"/>
      <c r="K26" s="312">
        <v>4</v>
      </c>
      <c r="L26" s="423">
        <v>4</v>
      </c>
    </row>
    <row r="27" spans="1:18" ht="15.75" thickBot="1" x14ac:dyDescent="0.3">
      <c r="A27" s="630"/>
      <c r="B27" s="484">
        <v>44232</v>
      </c>
      <c r="C27" s="316"/>
      <c r="D27" s="316">
        <v>283</v>
      </c>
      <c r="E27" s="316">
        <v>93</v>
      </c>
      <c r="F27" s="316"/>
      <c r="G27" s="316"/>
      <c r="H27" s="449">
        <f t="shared" si="5"/>
        <v>376</v>
      </c>
      <c r="I27" s="316">
        <v>31</v>
      </c>
      <c r="J27" s="441"/>
      <c r="K27" s="316">
        <v>6</v>
      </c>
      <c r="L27" s="425">
        <v>6</v>
      </c>
    </row>
    <row r="28" spans="1:18" ht="15.75" thickTop="1" x14ac:dyDescent="0.25">
      <c r="A28" s="630"/>
      <c r="B28" s="485">
        <v>44235</v>
      </c>
      <c r="C28" s="344"/>
      <c r="D28" s="344">
        <v>388</v>
      </c>
      <c r="E28" s="344">
        <v>145</v>
      </c>
      <c r="F28" s="344"/>
      <c r="G28" s="344"/>
      <c r="H28" s="450">
        <f t="shared" si="5"/>
        <v>533</v>
      </c>
      <c r="I28" s="344">
        <v>48</v>
      </c>
      <c r="J28" s="442"/>
      <c r="K28" s="344">
        <v>18</v>
      </c>
      <c r="L28" s="426">
        <v>18</v>
      </c>
    </row>
    <row r="29" spans="1:18" ht="15" x14ac:dyDescent="0.25">
      <c r="A29" s="630"/>
      <c r="B29" s="483">
        <v>44236</v>
      </c>
      <c r="C29" s="312"/>
      <c r="D29" s="312">
        <v>418</v>
      </c>
      <c r="E29" s="312">
        <v>94</v>
      </c>
      <c r="F29" s="312"/>
      <c r="G29" s="312"/>
      <c r="H29" s="448">
        <f>SUM(D29+E29)</f>
        <v>512</v>
      </c>
      <c r="I29" s="312">
        <v>37</v>
      </c>
      <c r="J29" s="440"/>
      <c r="K29" s="312">
        <v>25</v>
      </c>
      <c r="L29" s="423">
        <v>25</v>
      </c>
    </row>
    <row r="30" spans="1:18" ht="15" x14ac:dyDescent="0.25">
      <c r="A30" s="630"/>
      <c r="B30" s="483">
        <v>44237</v>
      </c>
      <c r="C30" s="312"/>
      <c r="D30" s="312">
        <v>482</v>
      </c>
      <c r="E30" s="312">
        <v>149</v>
      </c>
      <c r="F30" s="312"/>
      <c r="G30" s="312"/>
      <c r="H30" s="448">
        <f t="shared" ref="H30:H37" si="6">SUM(D30+E30)</f>
        <v>631</v>
      </c>
      <c r="I30" s="312">
        <v>49</v>
      </c>
      <c r="J30" s="440"/>
      <c r="K30" s="312">
        <v>21</v>
      </c>
      <c r="L30" s="423">
        <v>21</v>
      </c>
      <c r="M30" s="572" t="s">
        <v>100</v>
      </c>
    </row>
    <row r="31" spans="1:18" ht="15" x14ac:dyDescent="0.25">
      <c r="A31" s="630"/>
      <c r="B31" s="483">
        <v>44238</v>
      </c>
      <c r="C31" s="312"/>
      <c r="D31" s="312">
        <v>353</v>
      </c>
      <c r="E31" s="312">
        <v>99</v>
      </c>
      <c r="F31" s="312"/>
      <c r="G31" s="312"/>
      <c r="H31" s="448">
        <f t="shared" si="6"/>
        <v>452</v>
      </c>
      <c r="I31" s="312">
        <v>38</v>
      </c>
      <c r="J31" s="440"/>
      <c r="K31" s="312">
        <v>18</v>
      </c>
      <c r="L31" s="423">
        <v>18</v>
      </c>
    </row>
    <row r="32" spans="1:18" ht="15.75" thickBot="1" x14ac:dyDescent="0.3">
      <c r="A32" s="630"/>
      <c r="B32" s="484">
        <v>44239</v>
      </c>
      <c r="C32" s="316"/>
      <c r="D32" s="316">
        <v>360</v>
      </c>
      <c r="E32" s="316">
        <v>60</v>
      </c>
      <c r="F32" s="316"/>
      <c r="G32" s="316"/>
      <c r="H32" s="449">
        <f t="shared" si="6"/>
        <v>420</v>
      </c>
      <c r="I32" s="316">
        <v>35</v>
      </c>
      <c r="J32" s="441"/>
      <c r="K32" s="316">
        <v>7</v>
      </c>
      <c r="L32" s="425">
        <v>7</v>
      </c>
    </row>
    <row r="33" spans="1:13" ht="15.75" thickTop="1" x14ac:dyDescent="0.25">
      <c r="A33" s="630"/>
      <c r="B33" s="485">
        <v>44242</v>
      </c>
      <c r="C33" s="344"/>
      <c r="D33" s="344">
        <v>427</v>
      </c>
      <c r="E33" s="344">
        <v>116</v>
      </c>
      <c r="F33" s="344"/>
      <c r="G33" s="344"/>
      <c r="H33" s="450">
        <f t="shared" si="6"/>
        <v>543</v>
      </c>
      <c r="I33" s="344">
        <v>45</v>
      </c>
      <c r="J33" s="409"/>
      <c r="K33" s="344">
        <v>53</v>
      </c>
      <c r="L33" s="577">
        <v>53</v>
      </c>
    </row>
    <row r="34" spans="1:13" ht="15" x14ac:dyDescent="0.25">
      <c r="A34" s="630"/>
      <c r="B34" s="503">
        <v>44243</v>
      </c>
      <c r="C34" s="312"/>
      <c r="D34" s="312">
        <v>465</v>
      </c>
      <c r="E34" s="312">
        <v>105</v>
      </c>
      <c r="F34" s="312"/>
      <c r="G34" s="312"/>
      <c r="H34" s="448">
        <f t="shared" si="6"/>
        <v>570</v>
      </c>
      <c r="I34" s="312">
        <v>48</v>
      </c>
      <c r="J34" s="410"/>
      <c r="K34" s="312">
        <v>61</v>
      </c>
      <c r="L34" s="575">
        <v>61</v>
      </c>
    </row>
    <row r="35" spans="1:13" ht="15" x14ac:dyDescent="0.25">
      <c r="A35" s="630"/>
      <c r="B35" s="503">
        <v>44244</v>
      </c>
      <c r="C35" s="312"/>
      <c r="D35" s="312">
        <v>409</v>
      </c>
      <c r="E35" s="312">
        <v>85</v>
      </c>
      <c r="F35" s="312"/>
      <c r="G35" s="312"/>
      <c r="H35" s="448">
        <f t="shared" si="6"/>
        <v>494</v>
      </c>
      <c r="I35" s="312">
        <v>41</v>
      </c>
      <c r="J35" s="410"/>
      <c r="K35" s="312">
        <v>58</v>
      </c>
      <c r="L35" s="575">
        <v>58</v>
      </c>
      <c r="M35" s="572" t="s">
        <v>85</v>
      </c>
    </row>
    <row r="36" spans="1:13" ht="15" x14ac:dyDescent="0.25">
      <c r="A36" s="630"/>
      <c r="B36" s="503">
        <v>44245</v>
      </c>
      <c r="C36" s="312"/>
      <c r="D36" s="312">
        <v>366</v>
      </c>
      <c r="E36" s="312">
        <v>72</v>
      </c>
      <c r="F36" s="312"/>
      <c r="G36" s="312"/>
      <c r="H36" s="448">
        <f t="shared" si="6"/>
        <v>438</v>
      </c>
      <c r="I36" s="312">
        <v>37</v>
      </c>
      <c r="J36" s="410"/>
      <c r="K36" s="312">
        <v>28</v>
      </c>
      <c r="L36" s="575">
        <v>28</v>
      </c>
    </row>
    <row r="37" spans="1:13" ht="15.75" thickBot="1" x14ac:dyDescent="0.3">
      <c r="A37" s="630"/>
      <c r="B37" s="578">
        <v>44246</v>
      </c>
      <c r="C37" s="316"/>
      <c r="D37" s="316">
        <v>299</v>
      </c>
      <c r="E37" s="316">
        <v>91</v>
      </c>
      <c r="F37" s="316"/>
      <c r="G37" s="316"/>
      <c r="H37" s="449">
        <f t="shared" si="6"/>
        <v>390</v>
      </c>
      <c r="I37" s="316">
        <v>33</v>
      </c>
      <c r="J37" s="411"/>
      <c r="K37" s="316">
        <v>13</v>
      </c>
      <c r="L37" s="579">
        <v>13</v>
      </c>
    </row>
    <row r="38" spans="1:13" ht="15.75" thickTop="1" x14ac:dyDescent="0.25">
      <c r="A38" s="630"/>
      <c r="B38" s="503">
        <v>44249</v>
      </c>
      <c r="C38" s="313"/>
      <c r="D38" s="313">
        <v>460</v>
      </c>
      <c r="E38" s="313">
        <v>111</v>
      </c>
      <c r="F38" s="313"/>
      <c r="G38" s="313"/>
      <c r="H38" s="453">
        <f t="shared" ref="H38:H42" si="7">SUM(D38+E38)</f>
        <v>571</v>
      </c>
      <c r="I38" s="313">
        <v>48</v>
      </c>
      <c r="J38" s="414"/>
      <c r="K38" s="313">
        <v>36</v>
      </c>
      <c r="L38" s="422">
        <v>36</v>
      </c>
    </row>
    <row r="39" spans="1:13" ht="15" x14ac:dyDescent="0.25">
      <c r="A39" s="630"/>
      <c r="B39" s="503">
        <v>44250</v>
      </c>
      <c r="C39" s="312"/>
      <c r="D39" s="312">
        <v>406</v>
      </c>
      <c r="E39" s="312">
        <v>79</v>
      </c>
      <c r="F39" s="312"/>
      <c r="G39" s="312"/>
      <c r="H39" s="448">
        <f t="shared" si="7"/>
        <v>485</v>
      </c>
      <c r="I39" s="312">
        <v>40</v>
      </c>
      <c r="J39" s="410"/>
      <c r="K39" s="312">
        <v>36</v>
      </c>
      <c r="L39" s="423">
        <v>36</v>
      </c>
    </row>
    <row r="40" spans="1:13" ht="15" x14ac:dyDescent="0.25">
      <c r="A40" s="630"/>
      <c r="B40" s="503">
        <v>44251</v>
      </c>
      <c r="C40" s="312"/>
      <c r="D40" s="312">
        <v>399</v>
      </c>
      <c r="E40" s="312">
        <v>90</v>
      </c>
      <c r="F40" s="312"/>
      <c r="G40" s="312"/>
      <c r="H40" s="448">
        <f t="shared" si="7"/>
        <v>489</v>
      </c>
      <c r="I40" s="312">
        <v>41</v>
      </c>
      <c r="J40" s="410"/>
      <c r="K40" s="312">
        <v>29</v>
      </c>
      <c r="L40" s="423">
        <v>29</v>
      </c>
      <c r="M40" s="572" t="s">
        <v>99</v>
      </c>
    </row>
    <row r="41" spans="1:13" ht="15" x14ac:dyDescent="0.25">
      <c r="A41" s="630"/>
      <c r="B41" s="503">
        <v>44252</v>
      </c>
      <c r="C41" s="312"/>
      <c r="D41" s="312">
        <v>368</v>
      </c>
      <c r="E41" s="312">
        <v>99</v>
      </c>
      <c r="F41" s="312"/>
      <c r="G41" s="312"/>
      <c r="H41" s="448">
        <f t="shared" si="7"/>
        <v>467</v>
      </c>
      <c r="I41" s="312">
        <v>36</v>
      </c>
      <c r="J41" s="410"/>
      <c r="K41" s="312">
        <v>15</v>
      </c>
      <c r="L41" s="423">
        <v>15</v>
      </c>
    </row>
    <row r="42" spans="1:13" ht="15.75" thickBot="1" x14ac:dyDescent="0.3">
      <c r="A42" s="631"/>
      <c r="B42" s="531">
        <v>44253</v>
      </c>
      <c r="C42" s="334"/>
      <c r="D42" s="334">
        <v>349</v>
      </c>
      <c r="E42" s="334">
        <v>65</v>
      </c>
      <c r="F42" s="334"/>
      <c r="G42" s="334"/>
      <c r="H42" s="451">
        <f t="shared" si="7"/>
        <v>414</v>
      </c>
      <c r="I42" s="334">
        <v>35</v>
      </c>
      <c r="J42" s="416"/>
      <c r="K42" s="334">
        <v>4</v>
      </c>
      <c r="L42" s="432">
        <v>4</v>
      </c>
    </row>
    <row r="43" spans="1:13" ht="15" x14ac:dyDescent="0.25">
      <c r="A43" s="629" t="s">
        <v>48</v>
      </c>
      <c r="B43" s="576">
        <v>44256</v>
      </c>
      <c r="C43" s="328"/>
      <c r="D43" s="328">
        <v>458</v>
      </c>
      <c r="E43" s="328">
        <v>163</v>
      </c>
      <c r="F43" s="328"/>
      <c r="G43" s="328"/>
      <c r="H43" s="455">
        <f>SUM(D43+E43)</f>
        <v>621</v>
      </c>
      <c r="I43" s="328">
        <v>56</v>
      </c>
      <c r="J43" s="468"/>
      <c r="K43" s="328">
        <v>39</v>
      </c>
      <c r="L43" s="435">
        <v>39</v>
      </c>
    </row>
    <row r="44" spans="1:13" ht="15" x14ac:dyDescent="0.25">
      <c r="A44" s="630"/>
      <c r="B44" s="483">
        <v>44257</v>
      </c>
      <c r="C44" s="312"/>
      <c r="D44" s="312">
        <v>368</v>
      </c>
      <c r="E44" s="312">
        <v>83</v>
      </c>
      <c r="F44" s="312"/>
      <c r="G44" s="312"/>
      <c r="H44" s="448">
        <f t="shared" ref="H44:H48" si="8">SUM(D44+E44)</f>
        <v>451</v>
      </c>
      <c r="I44" s="312">
        <v>38</v>
      </c>
      <c r="J44" s="440"/>
      <c r="K44" s="312">
        <v>6</v>
      </c>
      <c r="L44" s="423">
        <v>6</v>
      </c>
    </row>
    <row r="45" spans="1:13" ht="15" x14ac:dyDescent="0.25">
      <c r="A45" s="630"/>
      <c r="B45" s="483">
        <v>44258</v>
      </c>
      <c r="C45" s="312"/>
      <c r="D45" s="312">
        <v>352</v>
      </c>
      <c r="E45" s="312">
        <v>76</v>
      </c>
      <c r="F45" s="312"/>
      <c r="G45" s="312"/>
      <c r="H45" s="448">
        <f t="shared" si="8"/>
        <v>428</v>
      </c>
      <c r="I45" s="312">
        <v>36</v>
      </c>
      <c r="J45" s="440"/>
      <c r="K45" s="312">
        <v>23</v>
      </c>
      <c r="L45" s="423">
        <v>23</v>
      </c>
      <c r="M45" s="572" t="s">
        <v>96</v>
      </c>
    </row>
    <row r="46" spans="1:13" ht="15" x14ac:dyDescent="0.25">
      <c r="A46" s="630"/>
      <c r="B46" s="483">
        <v>44259</v>
      </c>
      <c r="C46" s="312"/>
      <c r="D46" s="312">
        <v>366</v>
      </c>
      <c r="E46" s="312">
        <v>100</v>
      </c>
      <c r="F46" s="312"/>
      <c r="G46" s="312"/>
      <c r="H46" s="448">
        <f t="shared" si="8"/>
        <v>466</v>
      </c>
      <c r="I46" s="312">
        <v>36</v>
      </c>
      <c r="J46" s="440"/>
      <c r="K46" s="312">
        <v>19</v>
      </c>
      <c r="L46" s="423">
        <v>19</v>
      </c>
    </row>
    <row r="47" spans="1:13" ht="15.75" thickBot="1" x14ac:dyDescent="0.3">
      <c r="A47" s="630"/>
      <c r="B47" s="484">
        <v>44260</v>
      </c>
      <c r="C47" s="316"/>
      <c r="D47" s="316">
        <v>372</v>
      </c>
      <c r="E47" s="316">
        <v>74</v>
      </c>
      <c r="F47" s="316"/>
      <c r="G47" s="316"/>
      <c r="H47" s="449">
        <f t="shared" si="8"/>
        <v>446</v>
      </c>
      <c r="I47" s="316">
        <v>37</v>
      </c>
      <c r="J47" s="441"/>
      <c r="K47" s="316">
        <v>17</v>
      </c>
      <c r="L47" s="425">
        <v>17</v>
      </c>
    </row>
    <row r="48" spans="1:13" ht="15.75" thickTop="1" x14ac:dyDescent="0.25">
      <c r="A48" s="630"/>
      <c r="B48" s="485">
        <v>44263</v>
      </c>
      <c r="C48" s="344"/>
      <c r="D48" s="344">
        <v>420</v>
      </c>
      <c r="E48" s="344">
        <v>117</v>
      </c>
      <c r="F48" s="344"/>
      <c r="G48" s="344"/>
      <c r="H48" s="450">
        <f t="shared" si="8"/>
        <v>537</v>
      </c>
      <c r="I48" s="344">
        <v>49</v>
      </c>
      <c r="J48" s="442"/>
      <c r="K48" s="344">
        <v>42</v>
      </c>
      <c r="L48" s="426">
        <v>42</v>
      </c>
    </row>
    <row r="49" spans="1:13" ht="15" x14ac:dyDescent="0.25">
      <c r="A49" s="630"/>
      <c r="B49" s="483">
        <v>44264</v>
      </c>
      <c r="C49" s="312"/>
      <c r="D49" s="312">
        <v>393</v>
      </c>
      <c r="E49" s="312">
        <v>78</v>
      </c>
      <c r="F49" s="312"/>
      <c r="G49" s="312"/>
      <c r="H49" s="448">
        <f>SUM(D49+E49)</f>
        <v>471</v>
      </c>
      <c r="I49" s="312">
        <v>34</v>
      </c>
      <c r="J49" s="440"/>
      <c r="K49" s="312">
        <v>64</v>
      </c>
      <c r="L49" s="423">
        <v>64</v>
      </c>
    </row>
    <row r="50" spans="1:13" ht="15" x14ac:dyDescent="0.25">
      <c r="A50" s="630"/>
      <c r="B50" s="483">
        <v>44265</v>
      </c>
      <c r="C50" s="312"/>
      <c r="D50" s="312">
        <v>416</v>
      </c>
      <c r="E50" s="312">
        <v>103</v>
      </c>
      <c r="F50" s="312"/>
      <c r="G50" s="312"/>
      <c r="H50" s="448">
        <f t="shared" ref="H50:H62" si="9">SUM(D50+E50)</f>
        <v>519</v>
      </c>
      <c r="I50" s="312">
        <v>40</v>
      </c>
      <c r="J50" s="440"/>
      <c r="K50" s="312">
        <v>33</v>
      </c>
      <c r="L50" s="423">
        <v>33</v>
      </c>
      <c r="M50" s="572" t="s">
        <v>97</v>
      </c>
    </row>
    <row r="51" spans="1:13" ht="15" x14ac:dyDescent="0.25">
      <c r="A51" s="630"/>
      <c r="B51" s="483">
        <v>44266</v>
      </c>
      <c r="C51" s="312"/>
      <c r="D51" s="312">
        <v>425</v>
      </c>
      <c r="E51" s="312">
        <v>86</v>
      </c>
      <c r="F51" s="312"/>
      <c r="G51" s="312"/>
      <c r="H51" s="448">
        <f t="shared" si="9"/>
        <v>511</v>
      </c>
      <c r="I51" s="312">
        <v>43</v>
      </c>
      <c r="J51" s="440"/>
      <c r="K51" s="312">
        <v>23</v>
      </c>
      <c r="L51" s="423">
        <v>23</v>
      </c>
    </row>
    <row r="52" spans="1:13" ht="15.75" thickBot="1" x14ac:dyDescent="0.3">
      <c r="A52" s="630"/>
      <c r="B52" s="484">
        <v>44267</v>
      </c>
      <c r="C52" s="316"/>
      <c r="D52" s="316">
        <v>387</v>
      </c>
      <c r="E52" s="316">
        <v>88</v>
      </c>
      <c r="F52" s="316"/>
      <c r="G52" s="316"/>
      <c r="H52" s="449">
        <f t="shared" si="9"/>
        <v>475</v>
      </c>
      <c r="I52" s="316">
        <v>40</v>
      </c>
      <c r="J52" s="441"/>
      <c r="K52" s="316">
        <v>21</v>
      </c>
      <c r="L52" s="425">
        <v>22</v>
      </c>
    </row>
    <row r="53" spans="1:13" ht="15.75" thickTop="1" x14ac:dyDescent="0.25">
      <c r="A53" s="630"/>
      <c r="B53" s="485">
        <v>44270</v>
      </c>
      <c r="C53" s="344"/>
      <c r="D53" s="344">
        <v>428</v>
      </c>
      <c r="E53" s="344">
        <v>147</v>
      </c>
      <c r="F53" s="344"/>
      <c r="G53" s="344"/>
      <c r="H53" s="450">
        <f t="shared" si="9"/>
        <v>575</v>
      </c>
      <c r="I53" s="344">
        <v>58</v>
      </c>
      <c r="J53" s="409"/>
      <c r="K53" s="344">
        <v>46</v>
      </c>
      <c r="L53" s="577">
        <v>46</v>
      </c>
    </row>
    <row r="54" spans="1:13" ht="15" x14ac:dyDescent="0.25">
      <c r="A54" s="630"/>
      <c r="B54" s="503">
        <v>44271</v>
      </c>
      <c r="C54" s="312"/>
      <c r="D54" s="312">
        <v>448</v>
      </c>
      <c r="E54" s="312">
        <v>94</v>
      </c>
      <c r="F54" s="312"/>
      <c r="G54" s="312"/>
      <c r="H54" s="448">
        <f t="shared" si="9"/>
        <v>542</v>
      </c>
      <c r="I54" s="312">
        <v>49</v>
      </c>
      <c r="J54" s="410"/>
      <c r="K54" s="312">
        <v>17</v>
      </c>
      <c r="L54" s="575">
        <v>17</v>
      </c>
    </row>
    <row r="55" spans="1:13" ht="15" x14ac:dyDescent="0.25">
      <c r="A55" s="630"/>
      <c r="B55" s="503">
        <v>44272</v>
      </c>
      <c r="C55" s="312"/>
      <c r="D55" s="312">
        <v>444</v>
      </c>
      <c r="E55" s="312">
        <v>105</v>
      </c>
      <c r="F55" s="312"/>
      <c r="G55" s="312"/>
      <c r="H55" s="448">
        <f t="shared" si="9"/>
        <v>549</v>
      </c>
      <c r="I55" s="312">
        <v>50</v>
      </c>
      <c r="J55" s="410"/>
      <c r="K55" s="312">
        <v>13</v>
      </c>
      <c r="L55" s="575">
        <v>13</v>
      </c>
      <c r="M55" s="572" t="s">
        <v>82</v>
      </c>
    </row>
    <row r="56" spans="1:13" ht="15" x14ac:dyDescent="0.25">
      <c r="A56" s="630"/>
      <c r="B56" s="503">
        <v>44273</v>
      </c>
      <c r="C56" s="312"/>
      <c r="D56" s="312">
        <v>408</v>
      </c>
      <c r="E56" s="312">
        <v>107</v>
      </c>
      <c r="F56" s="312"/>
      <c r="G56" s="312"/>
      <c r="H56" s="448">
        <f t="shared" si="9"/>
        <v>515</v>
      </c>
      <c r="I56" s="312">
        <v>43</v>
      </c>
      <c r="J56" s="410"/>
      <c r="K56" s="312">
        <v>12</v>
      </c>
      <c r="L56" s="575">
        <v>12</v>
      </c>
    </row>
    <row r="57" spans="1:13" ht="15.75" thickBot="1" x14ac:dyDescent="0.3">
      <c r="A57" s="630"/>
      <c r="B57" s="578">
        <v>44274</v>
      </c>
      <c r="C57" s="316"/>
      <c r="D57" s="316">
        <v>356</v>
      </c>
      <c r="E57" s="316">
        <v>83</v>
      </c>
      <c r="F57" s="316"/>
      <c r="G57" s="316"/>
      <c r="H57" s="449">
        <f t="shared" si="9"/>
        <v>439</v>
      </c>
      <c r="I57" s="316">
        <v>44</v>
      </c>
      <c r="J57" s="411"/>
      <c r="K57" s="316">
        <v>27</v>
      </c>
      <c r="L57" s="579">
        <v>27</v>
      </c>
    </row>
    <row r="58" spans="1:13" ht="15.75" thickTop="1" x14ac:dyDescent="0.25">
      <c r="A58" s="630"/>
      <c r="B58" s="503">
        <v>44277</v>
      </c>
      <c r="C58" s="313"/>
      <c r="D58" s="313">
        <v>446</v>
      </c>
      <c r="E58" s="313">
        <v>168</v>
      </c>
      <c r="F58" s="313"/>
      <c r="G58" s="313"/>
      <c r="H58" s="453">
        <f t="shared" si="9"/>
        <v>614</v>
      </c>
      <c r="I58" s="313">
        <v>61</v>
      </c>
      <c r="J58" s="414"/>
      <c r="K58" s="313">
        <v>16</v>
      </c>
      <c r="L58" s="422">
        <v>16</v>
      </c>
    </row>
    <row r="59" spans="1:13" ht="15" x14ac:dyDescent="0.25">
      <c r="A59" s="630"/>
      <c r="B59" s="503">
        <v>44278</v>
      </c>
      <c r="C59" s="312"/>
      <c r="D59" s="312">
        <v>433</v>
      </c>
      <c r="E59" s="312">
        <v>111</v>
      </c>
      <c r="F59" s="312"/>
      <c r="G59" s="312"/>
      <c r="H59" s="448">
        <f t="shared" si="9"/>
        <v>544</v>
      </c>
      <c r="I59" s="312">
        <v>60</v>
      </c>
      <c r="J59" s="410"/>
      <c r="K59" s="312">
        <v>34</v>
      </c>
      <c r="L59" s="423">
        <v>34</v>
      </c>
    </row>
    <row r="60" spans="1:13" ht="15" x14ac:dyDescent="0.25">
      <c r="A60" s="630"/>
      <c r="B60" s="503">
        <v>44279</v>
      </c>
      <c r="C60" s="312"/>
      <c r="D60" s="312">
        <v>479</v>
      </c>
      <c r="E60" s="312">
        <v>142</v>
      </c>
      <c r="F60" s="312"/>
      <c r="G60" s="312"/>
      <c r="H60" s="448">
        <f t="shared" si="9"/>
        <v>621</v>
      </c>
      <c r="I60" s="312">
        <v>56</v>
      </c>
      <c r="J60" s="410"/>
      <c r="K60" s="312">
        <v>47</v>
      </c>
      <c r="L60" s="423">
        <v>47</v>
      </c>
      <c r="M60" s="572" t="s">
        <v>125</v>
      </c>
    </row>
    <row r="61" spans="1:13" ht="15" x14ac:dyDescent="0.25">
      <c r="A61" s="630"/>
      <c r="B61" s="483">
        <v>44280</v>
      </c>
      <c r="C61" s="312"/>
      <c r="D61" s="312">
        <v>391</v>
      </c>
      <c r="E61" s="312">
        <v>93</v>
      </c>
      <c r="F61" s="312"/>
      <c r="G61" s="312"/>
      <c r="H61" s="448">
        <f t="shared" si="9"/>
        <v>484</v>
      </c>
      <c r="I61" s="312">
        <v>44</v>
      </c>
      <c r="J61" s="410"/>
      <c r="K61" s="312">
        <v>12</v>
      </c>
      <c r="L61" s="423">
        <v>12</v>
      </c>
    </row>
    <row r="62" spans="1:13" ht="15.75" thickBot="1" x14ac:dyDescent="0.3">
      <c r="A62" s="630"/>
      <c r="B62" s="578">
        <v>44281</v>
      </c>
      <c r="C62" s="316"/>
      <c r="D62" s="316">
        <v>387</v>
      </c>
      <c r="E62" s="316">
        <v>85</v>
      </c>
      <c r="F62" s="316"/>
      <c r="G62" s="316"/>
      <c r="H62" s="449">
        <f t="shared" si="9"/>
        <v>472</v>
      </c>
      <c r="I62" s="316">
        <v>47</v>
      </c>
      <c r="J62" s="411"/>
      <c r="K62" s="316">
        <v>9</v>
      </c>
      <c r="L62" s="425">
        <v>9</v>
      </c>
    </row>
    <row r="63" spans="1:13" ht="15.75" thickTop="1" x14ac:dyDescent="0.25">
      <c r="A63" s="630"/>
      <c r="B63" s="503">
        <v>44284</v>
      </c>
      <c r="C63" s="313"/>
      <c r="D63" s="313">
        <v>415</v>
      </c>
      <c r="E63" s="313">
        <v>140</v>
      </c>
      <c r="F63" s="313"/>
      <c r="G63" s="313"/>
      <c r="H63" s="453">
        <f>SUM(D63+E63)</f>
        <v>555</v>
      </c>
      <c r="I63" s="313">
        <v>62</v>
      </c>
      <c r="J63" s="462"/>
      <c r="K63" s="313">
        <v>108</v>
      </c>
      <c r="L63" s="422">
        <v>108</v>
      </c>
    </row>
    <row r="64" spans="1:13" ht="15" x14ac:dyDescent="0.25">
      <c r="A64" s="630"/>
      <c r="B64" s="483">
        <v>44285</v>
      </c>
      <c r="C64" s="312"/>
      <c r="D64" s="312">
        <v>498</v>
      </c>
      <c r="E64" s="312">
        <v>125</v>
      </c>
      <c r="F64" s="312"/>
      <c r="G64" s="312"/>
      <c r="H64" s="448">
        <f t="shared" ref="H64:H66" si="10">SUM(D64+E64)</f>
        <v>623</v>
      </c>
      <c r="I64" s="312">
        <v>62</v>
      </c>
      <c r="J64" s="440"/>
      <c r="K64" s="312">
        <v>54</v>
      </c>
      <c r="L64" s="423">
        <v>54</v>
      </c>
    </row>
    <row r="65" spans="1:13" ht="15.75" thickBot="1" x14ac:dyDescent="0.3">
      <c r="A65" s="631"/>
      <c r="B65" s="502">
        <v>44286</v>
      </c>
      <c r="C65" s="334"/>
      <c r="D65" s="334">
        <v>449</v>
      </c>
      <c r="E65" s="334">
        <v>112</v>
      </c>
      <c r="F65" s="334"/>
      <c r="G65" s="334"/>
      <c r="H65" s="451">
        <f t="shared" si="10"/>
        <v>561</v>
      </c>
      <c r="I65" s="334">
        <v>62</v>
      </c>
      <c r="J65" s="443"/>
      <c r="K65" s="334">
        <v>71</v>
      </c>
      <c r="L65" s="432">
        <v>71</v>
      </c>
      <c r="M65" s="572" t="s">
        <v>150</v>
      </c>
    </row>
    <row r="66" spans="1:13" ht="15" x14ac:dyDescent="0.25">
      <c r="A66" s="629" t="s">
        <v>49</v>
      </c>
      <c r="B66" s="503">
        <v>44287</v>
      </c>
      <c r="C66" s="313"/>
      <c r="D66" s="313">
        <v>206</v>
      </c>
      <c r="E66" s="313">
        <v>69</v>
      </c>
      <c r="F66" s="313"/>
      <c r="G66" s="313"/>
      <c r="H66" s="453">
        <f t="shared" si="10"/>
        <v>275</v>
      </c>
      <c r="I66" s="313">
        <v>31</v>
      </c>
      <c r="J66" s="462"/>
      <c r="K66" s="313">
        <v>13</v>
      </c>
      <c r="L66" s="422">
        <v>13</v>
      </c>
    </row>
    <row r="67" spans="1:13" ht="15.75" thickBot="1" x14ac:dyDescent="0.3">
      <c r="A67" s="630"/>
      <c r="B67" s="501">
        <v>44288</v>
      </c>
      <c r="C67" s="464"/>
      <c r="D67" s="464"/>
      <c r="E67" s="464"/>
      <c r="F67" s="464"/>
      <c r="G67" s="464"/>
      <c r="H67" s="465"/>
      <c r="I67" s="464"/>
      <c r="J67" s="466"/>
      <c r="K67" s="464"/>
      <c r="L67" s="469"/>
    </row>
    <row r="68" spans="1:13" ht="15.75" thickTop="1" x14ac:dyDescent="0.25">
      <c r="A68" s="630"/>
      <c r="B68" s="514">
        <v>44291</v>
      </c>
      <c r="C68" s="515"/>
      <c r="D68" s="515"/>
      <c r="E68" s="515"/>
      <c r="F68" s="515"/>
      <c r="G68" s="515"/>
      <c r="H68" s="516"/>
      <c r="I68" s="515"/>
      <c r="J68" s="517"/>
      <c r="K68" s="515"/>
      <c r="L68" s="518"/>
    </row>
    <row r="69" spans="1:13" ht="15" x14ac:dyDescent="0.25">
      <c r="A69" s="630"/>
      <c r="B69" s="483">
        <v>44292</v>
      </c>
      <c r="C69" s="312"/>
      <c r="D69" s="312">
        <v>328</v>
      </c>
      <c r="E69" s="312">
        <v>121</v>
      </c>
      <c r="F69" s="312"/>
      <c r="G69" s="312"/>
      <c r="H69" s="448">
        <f>SUM(D69+E69)</f>
        <v>449</v>
      </c>
      <c r="I69" s="312">
        <v>56</v>
      </c>
      <c r="J69" s="440"/>
      <c r="K69" s="312">
        <v>17</v>
      </c>
      <c r="L69" s="423">
        <v>17</v>
      </c>
    </row>
    <row r="70" spans="1:13" ht="15" x14ac:dyDescent="0.25">
      <c r="A70" s="630"/>
      <c r="B70" s="483">
        <v>44293</v>
      </c>
      <c r="C70" s="312"/>
      <c r="D70" s="312">
        <v>327</v>
      </c>
      <c r="E70" s="312">
        <v>87</v>
      </c>
      <c r="F70" s="312"/>
      <c r="G70" s="312"/>
      <c r="H70" s="448">
        <f t="shared" ref="H70:H87" si="11">SUM(D70+E70)</f>
        <v>414</v>
      </c>
      <c r="I70" s="312">
        <v>52</v>
      </c>
      <c r="J70" s="440"/>
      <c r="K70" s="312">
        <v>31</v>
      </c>
      <c r="L70" s="423">
        <v>31</v>
      </c>
      <c r="M70" s="572" t="s">
        <v>71</v>
      </c>
    </row>
    <row r="71" spans="1:13" ht="15" x14ac:dyDescent="0.25">
      <c r="A71" s="630"/>
      <c r="B71" s="483">
        <v>44294</v>
      </c>
      <c r="C71" s="312"/>
      <c r="D71" s="312">
        <v>308</v>
      </c>
      <c r="E71" s="312">
        <v>97</v>
      </c>
      <c r="F71" s="312"/>
      <c r="G71" s="312"/>
      <c r="H71" s="448">
        <f t="shared" si="11"/>
        <v>405</v>
      </c>
      <c r="I71" s="312">
        <v>45</v>
      </c>
      <c r="J71" s="440"/>
      <c r="K71" s="312">
        <v>12</v>
      </c>
      <c r="L71" s="423">
        <v>12</v>
      </c>
    </row>
    <row r="72" spans="1:13" ht="15.75" thickBot="1" x14ac:dyDescent="0.3">
      <c r="A72" s="630"/>
      <c r="B72" s="484">
        <v>44295</v>
      </c>
      <c r="C72" s="316"/>
      <c r="D72" s="316">
        <v>263</v>
      </c>
      <c r="E72" s="316">
        <v>79</v>
      </c>
      <c r="F72" s="316"/>
      <c r="G72" s="316"/>
      <c r="H72" s="449">
        <f t="shared" si="11"/>
        <v>342</v>
      </c>
      <c r="I72" s="316">
        <v>34</v>
      </c>
      <c r="J72" s="441"/>
      <c r="K72" s="316">
        <v>9</v>
      </c>
      <c r="L72" s="425">
        <v>9</v>
      </c>
    </row>
    <row r="73" spans="1:13" ht="15.75" thickTop="1" x14ac:dyDescent="0.25">
      <c r="A73" s="630"/>
      <c r="B73" s="503">
        <v>44298</v>
      </c>
      <c r="C73" s="313"/>
      <c r="D73" s="313">
        <v>342</v>
      </c>
      <c r="E73" s="313">
        <v>101</v>
      </c>
      <c r="F73" s="313"/>
      <c r="G73" s="313"/>
      <c r="H73" s="453">
        <f t="shared" ref="H73:H77" si="12">SUM(D73+E73)</f>
        <v>443</v>
      </c>
      <c r="I73" s="313">
        <v>44</v>
      </c>
      <c r="J73" s="414"/>
      <c r="K73" s="313">
        <v>6</v>
      </c>
      <c r="L73" s="422">
        <v>6</v>
      </c>
    </row>
    <row r="74" spans="1:13" ht="15" x14ac:dyDescent="0.25">
      <c r="A74" s="630"/>
      <c r="B74" s="503">
        <v>44299</v>
      </c>
      <c r="C74" s="312"/>
      <c r="D74" s="312">
        <v>299</v>
      </c>
      <c r="E74" s="312">
        <v>88</v>
      </c>
      <c r="F74" s="312"/>
      <c r="G74" s="312"/>
      <c r="H74" s="448">
        <f t="shared" si="12"/>
        <v>387</v>
      </c>
      <c r="I74" s="312">
        <v>35</v>
      </c>
      <c r="J74" s="410"/>
      <c r="K74" s="312">
        <v>2</v>
      </c>
      <c r="L74" s="423">
        <v>2</v>
      </c>
    </row>
    <row r="75" spans="1:13" ht="15" x14ac:dyDescent="0.25">
      <c r="A75" s="630"/>
      <c r="B75" s="503">
        <v>44300</v>
      </c>
      <c r="C75" s="312"/>
      <c r="D75" s="312">
        <v>335</v>
      </c>
      <c r="E75" s="312">
        <v>80</v>
      </c>
      <c r="F75" s="312"/>
      <c r="G75" s="312"/>
      <c r="H75" s="448">
        <f t="shared" si="12"/>
        <v>415</v>
      </c>
      <c r="I75" s="312">
        <v>38</v>
      </c>
      <c r="J75" s="410"/>
      <c r="K75" s="312">
        <v>2</v>
      </c>
      <c r="L75" s="423">
        <v>2</v>
      </c>
      <c r="M75" s="572" t="s">
        <v>93</v>
      </c>
    </row>
    <row r="76" spans="1:13" ht="15" x14ac:dyDescent="0.25">
      <c r="A76" s="630"/>
      <c r="B76" s="503">
        <v>44301</v>
      </c>
      <c r="C76" s="312"/>
      <c r="D76" s="312">
        <v>286</v>
      </c>
      <c r="E76" s="312">
        <v>69</v>
      </c>
      <c r="F76" s="312"/>
      <c r="G76" s="312"/>
      <c r="H76" s="448">
        <f t="shared" si="12"/>
        <v>355</v>
      </c>
      <c r="I76" s="312">
        <v>36</v>
      </c>
      <c r="J76" s="410"/>
      <c r="K76" s="312">
        <v>3</v>
      </c>
      <c r="L76" s="423">
        <v>3</v>
      </c>
    </row>
    <row r="77" spans="1:13" ht="15.75" thickBot="1" x14ac:dyDescent="0.3">
      <c r="A77" s="630"/>
      <c r="B77" s="531">
        <v>44302</v>
      </c>
      <c r="C77" s="334"/>
      <c r="D77" s="334">
        <v>261</v>
      </c>
      <c r="E77" s="334">
        <v>58</v>
      </c>
      <c r="F77" s="334"/>
      <c r="G77" s="334"/>
      <c r="H77" s="451">
        <f t="shared" si="12"/>
        <v>319</v>
      </c>
      <c r="I77" s="334">
        <v>27</v>
      </c>
      <c r="J77" s="416"/>
      <c r="K77" s="334">
        <v>1</v>
      </c>
      <c r="L77" s="432">
        <v>1</v>
      </c>
    </row>
    <row r="78" spans="1:13" ht="15.75" thickTop="1" x14ac:dyDescent="0.25">
      <c r="A78" s="630"/>
      <c r="B78" s="485">
        <v>44305</v>
      </c>
      <c r="C78" s="344"/>
      <c r="D78" s="344">
        <v>237</v>
      </c>
      <c r="E78" s="344">
        <v>96</v>
      </c>
      <c r="F78" s="344"/>
      <c r="G78" s="344"/>
      <c r="H78" s="450">
        <f t="shared" si="11"/>
        <v>333</v>
      </c>
      <c r="I78" s="344">
        <v>28</v>
      </c>
      <c r="J78" s="409"/>
      <c r="K78" s="344">
        <v>2</v>
      </c>
      <c r="L78" s="577">
        <v>2</v>
      </c>
    </row>
    <row r="79" spans="1:13" ht="15" x14ac:dyDescent="0.25">
      <c r="A79" s="630"/>
      <c r="B79" s="503">
        <v>44306</v>
      </c>
      <c r="C79" s="312"/>
      <c r="D79" s="312">
        <v>284</v>
      </c>
      <c r="E79" s="312">
        <v>57</v>
      </c>
      <c r="F79" s="312"/>
      <c r="G79" s="312"/>
      <c r="H79" s="448">
        <f t="shared" si="11"/>
        <v>341</v>
      </c>
      <c r="I79" s="312">
        <v>26</v>
      </c>
      <c r="J79" s="410"/>
      <c r="K79" s="312">
        <v>2</v>
      </c>
      <c r="L79" s="575">
        <v>2</v>
      </c>
    </row>
    <row r="80" spans="1:13" ht="15" x14ac:dyDescent="0.25">
      <c r="A80" s="630"/>
      <c r="B80" s="503">
        <v>44307</v>
      </c>
      <c r="C80" s="312"/>
      <c r="D80" s="312">
        <v>295</v>
      </c>
      <c r="E80" s="312">
        <v>73</v>
      </c>
      <c r="F80" s="312"/>
      <c r="G80" s="312"/>
      <c r="H80" s="448">
        <f t="shared" si="11"/>
        <v>368</v>
      </c>
      <c r="I80" s="312">
        <v>28</v>
      </c>
      <c r="J80" s="410"/>
      <c r="K80" s="312">
        <v>3</v>
      </c>
      <c r="L80" s="575">
        <v>3</v>
      </c>
      <c r="M80" s="572" t="s">
        <v>93</v>
      </c>
    </row>
    <row r="81" spans="1:13" ht="15" x14ac:dyDescent="0.25">
      <c r="A81" s="630"/>
      <c r="B81" s="503">
        <v>44308</v>
      </c>
      <c r="C81" s="312"/>
      <c r="D81" s="312">
        <v>257</v>
      </c>
      <c r="E81" s="312">
        <v>64</v>
      </c>
      <c r="F81" s="312"/>
      <c r="G81" s="312"/>
      <c r="H81" s="448">
        <f t="shared" si="11"/>
        <v>321</v>
      </c>
      <c r="I81" s="312">
        <v>25</v>
      </c>
      <c r="J81" s="410"/>
      <c r="K81" s="312">
        <v>2</v>
      </c>
      <c r="L81" s="575">
        <v>2</v>
      </c>
    </row>
    <row r="82" spans="1:13" ht="15.75" thickBot="1" x14ac:dyDescent="0.3">
      <c r="A82" s="630"/>
      <c r="B82" s="578">
        <v>44309</v>
      </c>
      <c r="C82" s="316"/>
      <c r="D82" s="316">
        <v>230</v>
      </c>
      <c r="E82" s="316">
        <v>59</v>
      </c>
      <c r="F82" s="316"/>
      <c r="G82" s="316"/>
      <c r="H82" s="449">
        <f t="shared" si="11"/>
        <v>289</v>
      </c>
      <c r="I82" s="316">
        <v>22</v>
      </c>
      <c r="J82" s="411"/>
      <c r="K82" s="316">
        <v>2</v>
      </c>
      <c r="L82" s="579">
        <v>2</v>
      </c>
    </row>
    <row r="83" spans="1:13" ht="15.75" thickTop="1" x14ac:dyDescent="0.25">
      <c r="A83" s="630"/>
      <c r="B83" s="503">
        <v>44312</v>
      </c>
      <c r="C83" s="313"/>
      <c r="D83" s="313">
        <v>293</v>
      </c>
      <c r="E83" s="313">
        <v>88</v>
      </c>
      <c r="F83" s="313"/>
      <c r="G83" s="313"/>
      <c r="H83" s="453">
        <f t="shared" si="11"/>
        <v>381</v>
      </c>
      <c r="I83" s="313">
        <v>35</v>
      </c>
      <c r="J83" s="414"/>
      <c r="K83" s="313">
        <v>4</v>
      </c>
      <c r="L83" s="422">
        <v>4</v>
      </c>
    </row>
    <row r="84" spans="1:13" ht="15" x14ac:dyDescent="0.25">
      <c r="A84" s="630"/>
      <c r="B84" s="503">
        <v>44313</v>
      </c>
      <c r="C84" s="312"/>
      <c r="D84" s="312">
        <v>267</v>
      </c>
      <c r="E84" s="312">
        <v>65</v>
      </c>
      <c r="F84" s="312"/>
      <c r="G84" s="312"/>
      <c r="H84" s="448">
        <f t="shared" si="11"/>
        <v>332</v>
      </c>
      <c r="I84" s="312">
        <v>26</v>
      </c>
      <c r="J84" s="410"/>
      <c r="K84" s="312">
        <v>4</v>
      </c>
      <c r="L84" s="423">
        <v>4</v>
      </c>
    </row>
    <row r="85" spans="1:13" ht="15" x14ac:dyDescent="0.25">
      <c r="A85" s="630"/>
      <c r="B85" s="503">
        <v>44314</v>
      </c>
      <c r="C85" s="312"/>
      <c r="D85" s="312">
        <v>346</v>
      </c>
      <c r="E85" s="312">
        <v>80</v>
      </c>
      <c r="F85" s="312"/>
      <c r="G85" s="312"/>
      <c r="H85" s="448">
        <f t="shared" si="11"/>
        <v>426</v>
      </c>
      <c r="I85" s="312">
        <v>36</v>
      </c>
      <c r="J85" s="410"/>
      <c r="K85" s="312">
        <v>3</v>
      </c>
      <c r="L85" s="423">
        <v>3</v>
      </c>
      <c r="M85" s="572" t="s">
        <v>84</v>
      </c>
    </row>
    <row r="86" spans="1:13" ht="15" x14ac:dyDescent="0.25">
      <c r="A86" s="630"/>
      <c r="B86" s="503">
        <v>44315</v>
      </c>
      <c r="C86" s="312"/>
      <c r="D86" s="312">
        <v>279</v>
      </c>
      <c r="E86" s="312">
        <v>66</v>
      </c>
      <c r="F86" s="312"/>
      <c r="G86" s="312"/>
      <c r="H86" s="448">
        <f t="shared" si="11"/>
        <v>345</v>
      </c>
      <c r="I86" s="312">
        <v>29</v>
      </c>
      <c r="J86" s="410"/>
      <c r="K86" s="312">
        <v>2</v>
      </c>
      <c r="L86" s="423">
        <v>2</v>
      </c>
    </row>
    <row r="87" spans="1:13" ht="15.75" thickBot="1" x14ac:dyDescent="0.3">
      <c r="A87" s="631"/>
      <c r="B87" s="531">
        <v>44316</v>
      </c>
      <c r="C87" s="334"/>
      <c r="D87" s="334">
        <v>310</v>
      </c>
      <c r="E87" s="334">
        <v>77</v>
      </c>
      <c r="F87" s="334"/>
      <c r="G87" s="334"/>
      <c r="H87" s="451">
        <f t="shared" si="11"/>
        <v>387</v>
      </c>
      <c r="I87" s="334">
        <v>43</v>
      </c>
      <c r="J87" s="416"/>
      <c r="K87" s="334">
        <v>5</v>
      </c>
      <c r="L87" s="432">
        <v>5</v>
      </c>
    </row>
    <row r="88" spans="1:13" ht="15" x14ac:dyDescent="0.25">
      <c r="A88" s="629" t="s">
        <v>50</v>
      </c>
      <c r="B88" s="576">
        <v>44319</v>
      </c>
      <c r="C88" s="328"/>
      <c r="D88" s="328">
        <v>266</v>
      </c>
      <c r="E88" s="328">
        <v>93</v>
      </c>
      <c r="F88" s="328"/>
      <c r="G88" s="328"/>
      <c r="H88" s="455">
        <f>SUM(D88+E88)</f>
        <v>359</v>
      </c>
      <c r="I88" s="328">
        <v>30</v>
      </c>
      <c r="J88" s="413"/>
      <c r="K88" s="328">
        <v>2</v>
      </c>
      <c r="L88" s="435">
        <v>2</v>
      </c>
    </row>
    <row r="89" spans="1:13" ht="15" x14ac:dyDescent="0.25">
      <c r="A89" s="630"/>
      <c r="B89" s="503">
        <v>44320</v>
      </c>
      <c r="C89" s="313"/>
      <c r="D89" s="313">
        <v>226</v>
      </c>
      <c r="E89" s="313">
        <v>71</v>
      </c>
      <c r="F89" s="313"/>
      <c r="G89" s="313"/>
      <c r="H89" s="453">
        <f>SUM(D89+E89)</f>
        <v>297</v>
      </c>
      <c r="I89" s="313">
        <v>33</v>
      </c>
      <c r="J89" s="462"/>
      <c r="K89" s="313">
        <v>3</v>
      </c>
      <c r="L89" s="422">
        <v>3</v>
      </c>
    </row>
    <row r="90" spans="1:13" ht="15" x14ac:dyDescent="0.25">
      <c r="A90" s="630"/>
      <c r="B90" s="483">
        <v>44321</v>
      </c>
      <c r="C90" s="312"/>
      <c r="D90" s="312">
        <v>277</v>
      </c>
      <c r="E90" s="312">
        <v>67</v>
      </c>
      <c r="F90" s="312"/>
      <c r="G90" s="312"/>
      <c r="H90" s="448">
        <f t="shared" ref="H90:H107" si="13">SUM(D90+E90)</f>
        <v>344</v>
      </c>
      <c r="I90" s="312">
        <v>34</v>
      </c>
      <c r="J90" s="440"/>
      <c r="K90" s="312">
        <v>6</v>
      </c>
      <c r="L90" s="423">
        <v>6</v>
      </c>
      <c r="M90" s="572" t="s">
        <v>77</v>
      </c>
    </row>
    <row r="91" spans="1:13" ht="15" x14ac:dyDescent="0.25">
      <c r="A91" s="630"/>
      <c r="B91" s="483">
        <v>44322</v>
      </c>
      <c r="C91" s="312"/>
      <c r="D91" s="312">
        <v>237</v>
      </c>
      <c r="E91" s="312">
        <v>62</v>
      </c>
      <c r="F91" s="312"/>
      <c r="G91" s="312"/>
      <c r="H91" s="448">
        <f t="shared" si="13"/>
        <v>299</v>
      </c>
      <c r="I91" s="312">
        <v>27</v>
      </c>
      <c r="J91" s="440"/>
      <c r="K91" s="312">
        <v>2</v>
      </c>
      <c r="L91" s="423">
        <v>2</v>
      </c>
    </row>
    <row r="92" spans="1:13" ht="15.75" thickBot="1" x14ac:dyDescent="0.3">
      <c r="A92" s="630"/>
      <c r="B92" s="484">
        <v>44323</v>
      </c>
      <c r="C92" s="316"/>
      <c r="D92" s="316">
        <v>224</v>
      </c>
      <c r="E92" s="316">
        <v>66</v>
      </c>
      <c r="F92" s="316"/>
      <c r="G92" s="316"/>
      <c r="H92" s="449">
        <f t="shared" si="13"/>
        <v>290</v>
      </c>
      <c r="I92" s="316">
        <v>26</v>
      </c>
      <c r="J92" s="441"/>
      <c r="K92" s="316">
        <v>1</v>
      </c>
      <c r="L92" s="425">
        <v>1</v>
      </c>
    </row>
    <row r="93" spans="1:13" ht="15.75" thickTop="1" x14ac:dyDescent="0.25">
      <c r="A93" s="630"/>
      <c r="B93" s="503">
        <v>44326</v>
      </c>
      <c r="C93" s="313"/>
      <c r="D93" s="313">
        <v>256</v>
      </c>
      <c r="E93" s="313">
        <v>90</v>
      </c>
      <c r="F93" s="313"/>
      <c r="G93" s="313"/>
      <c r="H93" s="453">
        <f t="shared" si="13"/>
        <v>346</v>
      </c>
      <c r="I93" s="313">
        <v>35</v>
      </c>
      <c r="J93" s="414"/>
      <c r="K93" s="313">
        <v>7</v>
      </c>
      <c r="L93" s="422">
        <v>7</v>
      </c>
    </row>
    <row r="94" spans="1:13" ht="15" x14ac:dyDescent="0.25">
      <c r="A94" s="630"/>
      <c r="B94" s="503">
        <v>44327</v>
      </c>
      <c r="C94" s="312"/>
      <c r="D94" s="312">
        <v>236</v>
      </c>
      <c r="E94" s="312">
        <v>62</v>
      </c>
      <c r="F94" s="312"/>
      <c r="G94" s="312"/>
      <c r="H94" s="448">
        <f t="shared" si="13"/>
        <v>298</v>
      </c>
      <c r="I94" s="312">
        <v>30</v>
      </c>
      <c r="J94" s="410"/>
      <c r="K94" s="312">
        <v>3</v>
      </c>
      <c r="L94" s="423">
        <v>3</v>
      </c>
    </row>
    <row r="95" spans="1:13" ht="15" x14ac:dyDescent="0.25">
      <c r="A95" s="630"/>
      <c r="B95" s="503">
        <v>44328</v>
      </c>
      <c r="C95" s="312"/>
      <c r="D95" s="312">
        <v>263</v>
      </c>
      <c r="E95" s="312">
        <v>67</v>
      </c>
      <c r="F95" s="312"/>
      <c r="G95" s="312"/>
      <c r="H95" s="448">
        <f t="shared" si="13"/>
        <v>330</v>
      </c>
      <c r="I95" s="312">
        <v>33</v>
      </c>
      <c r="J95" s="410"/>
      <c r="K95" s="312">
        <v>4</v>
      </c>
      <c r="L95" s="423">
        <v>4</v>
      </c>
      <c r="M95" s="572" t="s">
        <v>84</v>
      </c>
    </row>
    <row r="96" spans="1:13" ht="15" x14ac:dyDescent="0.25">
      <c r="A96" s="630"/>
      <c r="B96" s="503">
        <v>44329</v>
      </c>
      <c r="C96" s="312"/>
      <c r="D96" s="312">
        <v>254</v>
      </c>
      <c r="E96" s="312">
        <v>61</v>
      </c>
      <c r="F96" s="312"/>
      <c r="G96" s="312"/>
      <c r="H96" s="448">
        <f t="shared" si="13"/>
        <v>315</v>
      </c>
      <c r="I96" s="312">
        <v>32</v>
      </c>
      <c r="J96" s="410"/>
      <c r="K96" s="312">
        <v>6</v>
      </c>
      <c r="L96" s="423">
        <v>6</v>
      </c>
    </row>
    <row r="97" spans="1:13" ht="15.75" thickBot="1" x14ac:dyDescent="0.3">
      <c r="A97" s="630"/>
      <c r="B97" s="531">
        <v>44330</v>
      </c>
      <c r="C97" s="334"/>
      <c r="D97" s="334">
        <v>194</v>
      </c>
      <c r="E97" s="334">
        <v>62</v>
      </c>
      <c r="F97" s="334"/>
      <c r="G97" s="334"/>
      <c r="H97" s="451">
        <f t="shared" si="13"/>
        <v>256</v>
      </c>
      <c r="I97" s="334">
        <v>23</v>
      </c>
      <c r="J97" s="416"/>
      <c r="K97" s="334">
        <v>3</v>
      </c>
      <c r="L97" s="432">
        <v>3</v>
      </c>
    </row>
    <row r="98" spans="1:13" ht="15.75" thickTop="1" x14ac:dyDescent="0.25">
      <c r="A98" s="630"/>
      <c r="B98" s="485">
        <v>44333</v>
      </c>
      <c r="C98" s="344"/>
      <c r="D98" s="344">
        <v>295</v>
      </c>
      <c r="E98" s="344">
        <v>98</v>
      </c>
      <c r="F98" s="344"/>
      <c r="G98" s="344"/>
      <c r="H98" s="450">
        <f t="shared" si="13"/>
        <v>393</v>
      </c>
      <c r="I98" s="344">
        <v>49</v>
      </c>
      <c r="J98" s="409"/>
      <c r="K98" s="344">
        <v>18</v>
      </c>
      <c r="L98" s="577">
        <v>18</v>
      </c>
    </row>
    <row r="99" spans="1:13" ht="15" x14ac:dyDescent="0.25">
      <c r="A99" s="630"/>
      <c r="B99" s="503">
        <v>44334</v>
      </c>
      <c r="C99" s="312"/>
      <c r="D99" s="312">
        <v>265</v>
      </c>
      <c r="E99" s="312">
        <v>57</v>
      </c>
      <c r="F99" s="312"/>
      <c r="G99" s="312"/>
      <c r="H99" s="448">
        <f t="shared" si="13"/>
        <v>322</v>
      </c>
      <c r="I99" s="312">
        <v>36</v>
      </c>
      <c r="J99" s="410"/>
      <c r="K99" s="312">
        <v>4</v>
      </c>
      <c r="L99" s="575">
        <v>4</v>
      </c>
    </row>
    <row r="100" spans="1:13" ht="15" x14ac:dyDescent="0.25">
      <c r="A100" s="630"/>
      <c r="B100" s="503">
        <v>44335</v>
      </c>
      <c r="C100" s="312"/>
      <c r="D100" s="312">
        <v>217</v>
      </c>
      <c r="E100" s="312">
        <v>53</v>
      </c>
      <c r="F100" s="312"/>
      <c r="G100" s="312"/>
      <c r="H100" s="448">
        <f t="shared" si="13"/>
        <v>270</v>
      </c>
      <c r="I100" s="312">
        <v>25</v>
      </c>
      <c r="J100" s="410"/>
      <c r="K100" s="312">
        <v>4</v>
      </c>
      <c r="L100" s="575">
        <v>4</v>
      </c>
      <c r="M100" s="572" t="s">
        <v>73</v>
      </c>
    </row>
    <row r="101" spans="1:13" ht="15" x14ac:dyDescent="0.25">
      <c r="A101" s="630"/>
      <c r="B101" s="503">
        <v>44336</v>
      </c>
      <c r="C101" s="312"/>
      <c r="D101" s="312">
        <v>298</v>
      </c>
      <c r="E101" s="312">
        <v>91</v>
      </c>
      <c r="F101" s="312"/>
      <c r="G101" s="312"/>
      <c r="H101" s="448">
        <f t="shared" si="13"/>
        <v>389</v>
      </c>
      <c r="I101" s="312">
        <v>35</v>
      </c>
      <c r="J101" s="410"/>
      <c r="K101" s="312">
        <v>7</v>
      </c>
      <c r="L101" s="575">
        <v>7</v>
      </c>
    </row>
    <row r="102" spans="1:13" ht="15.75" thickBot="1" x14ac:dyDescent="0.3">
      <c r="A102" s="630"/>
      <c r="B102" s="578">
        <v>44337</v>
      </c>
      <c r="C102" s="316"/>
      <c r="D102" s="316">
        <v>182</v>
      </c>
      <c r="E102" s="316">
        <v>52</v>
      </c>
      <c r="F102" s="316"/>
      <c r="G102" s="316"/>
      <c r="H102" s="449">
        <f t="shared" si="13"/>
        <v>234</v>
      </c>
      <c r="I102" s="316">
        <v>21</v>
      </c>
      <c r="J102" s="411"/>
      <c r="K102" s="316">
        <v>1</v>
      </c>
      <c r="L102" s="579">
        <v>1</v>
      </c>
    </row>
    <row r="103" spans="1:13" ht="15.75" thickTop="1" x14ac:dyDescent="0.25">
      <c r="A103" s="630"/>
      <c r="B103" s="503">
        <v>44340</v>
      </c>
      <c r="C103" s="313"/>
      <c r="D103" s="313">
        <v>249</v>
      </c>
      <c r="E103" s="313">
        <v>85</v>
      </c>
      <c r="F103" s="313"/>
      <c r="G103" s="313"/>
      <c r="H103" s="453">
        <f t="shared" si="13"/>
        <v>334</v>
      </c>
      <c r="I103" s="313">
        <v>33</v>
      </c>
      <c r="J103" s="414"/>
      <c r="K103" s="313">
        <v>5</v>
      </c>
      <c r="L103" s="422">
        <v>5</v>
      </c>
    </row>
    <row r="104" spans="1:13" ht="15" x14ac:dyDescent="0.25">
      <c r="A104" s="630"/>
      <c r="B104" s="503">
        <v>44341</v>
      </c>
      <c r="C104" s="312"/>
      <c r="D104" s="312">
        <v>230</v>
      </c>
      <c r="E104" s="312">
        <v>65</v>
      </c>
      <c r="F104" s="312"/>
      <c r="G104" s="312"/>
      <c r="H104" s="448">
        <f t="shared" si="13"/>
        <v>295</v>
      </c>
      <c r="I104" s="312">
        <v>30</v>
      </c>
      <c r="J104" s="410"/>
      <c r="K104" s="312">
        <v>6</v>
      </c>
      <c r="L104" s="423">
        <v>6</v>
      </c>
    </row>
    <row r="105" spans="1:13" ht="15" x14ac:dyDescent="0.25">
      <c r="A105" s="630"/>
      <c r="B105" s="503">
        <v>44342</v>
      </c>
      <c r="C105" s="312"/>
      <c r="D105" s="312">
        <v>237</v>
      </c>
      <c r="E105" s="312">
        <v>54</v>
      </c>
      <c r="F105" s="312"/>
      <c r="G105" s="312"/>
      <c r="H105" s="448">
        <f t="shared" si="13"/>
        <v>291</v>
      </c>
      <c r="I105" s="312">
        <v>32</v>
      </c>
      <c r="J105" s="410"/>
      <c r="K105" s="312">
        <v>11</v>
      </c>
      <c r="L105" s="423">
        <v>11</v>
      </c>
      <c r="M105" s="572" t="s">
        <v>71</v>
      </c>
    </row>
    <row r="106" spans="1:13" ht="15" x14ac:dyDescent="0.25">
      <c r="A106" s="630"/>
      <c r="B106" s="503">
        <v>44343</v>
      </c>
      <c r="C106" s="312"/>
      <c r="D106" s="312">
        <v>195</v>
      </c>
      <c r="E106" s="312">
        <v>43</v>
      </c>
      <c r="F106" s="312"/>
      <c r="G106" s="312"/>
      <c r="H106" s="448">
        <f t="shared" si="13"/>
        <v>238</v>
      </c>
      <c r="I106" s="312">
        <v>24</v>
      </c>
      <c r="J106" s="410"/>
      <c r="K106" s="312">
        <v>1</v>
      </c>
      <c r="L106" s="423">
        <v>1</v>
      </c>
    </row>
    <row r="107" spans="1:13" ht="15" x14ac:dyDescent="0.25">
      <c r="A107" s="630"/>
      <c r="B107" s="483">
        <v>44344</v>
      </c>
      <c r="C107" s="312"/>
      <c r="D107" s="312">
        <v>204</v>
      </c>
      <c r="E107" s="312">
        <v>49</v>
      </c>
      <c r="F107" s="312"/>
      <c r="G107" s="312"/>
      <c r="H107" s="448">
        <f t="shared" si="13"/>
        <v>253</v>
      </c>
      <c r="I107" s="312">
        <v>25</v>
      </c>
      <c r="J107" s="410"/>
      <c r="K107" s="312">
        <v>2</v>
      </c>
      <c r="L107" s="423">
        <v>2</v>
      </c>
    </row>
    <row r="108" spans="1:13" ht="15.75" thickBot="1" x14ac:dyDescent="0.3">
      <c r="A108" s="631"/>
      <c r="B108" s="531">
        <v>44347</v>
      </c>
      <c r="C108" s="403"/>
      <c r="D108" s="403">
        <v>259</v>
      </c>
      <c r="E108" s="403">
        <v>82</v>
      </c>
      <c r="F108" s="403"/>
      <c r="G108" s="403"/>
      <c r="H108" s="452">
        <f>SUM(D108+E108)</f>
        <v>341</v>
      </c>
      <c r="I108" s="403">
        <v>28</v>
      </c>
      <c r="J108" s="420"/>
      <c r="K108" s="403">
        <v>3</v>
      </c>
      <c r="L108" s="439">
        <v>3</v>
      </c>
    </row>
    <row r="109" spans="1:13" ht="15" x14ac:dyDescent="0.25">
      <c r="A109" s="629" t="s">
        <v>51</v>
      </c>
      <c r="B109" s="576">
        <v>44348</v>
      </c>
      <c r="C109" s="328"/>
      <c r="D109" s="328">
        <v>215</v>
      </c>
      <c r="E109" s="328">
        <v>55</v>
      </c>
      <c r="F109" s="328"/>
      <c r="G109" s="328"/>
      <c r="H109" s="455">
        <f>SUM(D109+E109)</f>
        <v>270</v>
      </c>
      <c r="I109" s="328">
        <v>23</v>
      </c>
      <c r="J109" s="468"/>
      <c r="K109" s="328">
        <v>4</v>
      </c>
      <c r="L109" s="435">
        <v>4</v>
      </c>
    </row>
    <row r="110" spans="1:13" ht="15" x14ac:dyDescent="0.25">
      <c r="A110" s="630"/>
      <c r="B110" s="483">
        <v>44349</v>
      </c>
      <c r="C110" s="312"/>
      <c r="D110" s="312">
        <v>242</v>
      </c>
      <c r="E110" s="312">
        <v>77</v>
      </c>
      <c r="F110" s="312"/>
      <c r="G110" s="312"/>
      <c r="H110" s="448">
        <f t="shared" ref="H110:H127" si="14">SUM(D110+E110)</f>
        <v>319</v>
      </c>
      <c r="I110" s="312">
        <v>27</v>
      </c>
      <c r="J110" s="440"/>
      <c r="K110" s="312">
        <v>3</v>
      </c>
      <c r="L110" s="423">
        <v>3</v>
      </c>
      <c r="M110" s="572" t="s">
        <v>71</v>
      </c>
    </row>
    <row r="111" spans="1:13" ht="15" x14ac:dyDescent="0.25">
      <c r="A111" s="630"/>
      <c r="B111" s="483">
        <v>44350</v>
      </c>
      <c r="C111" s="312"/>
      <c r="D111" s="312">
        <v>246</v>
      </c>
      <c r="E111" s="312">
        <v>90</v>
      </c>
      <c r="F111" s="312"/>
      <c r="G111" s="312"/>
      <c r="H111" s="448">
        <f t="shared" si="14"/>
        <v>336</v>
      </c>
      <c r="I111" s="312">
        <v>28</v>
      </c>
      <c r="J111" s="440"/>
      <c r="K111" s="312">
        <v>3</v>
      </c>
      <c r="L111" s="423">
        <v>3</v>
      </c>
    </row>
    <row r="112" spans="1:13" ht="15.75" thickBot="1" x14ac:dyDescent="0.3">
      <c r="A112" s="630"/>
      <c r="B112" s="484">
        <v>44351</v>
      </c>
      <c r="C112" s="316"/>
      <c r="D112" s="316">
        <v>205</v>
      </c>
      <c r="E112" s="316">
        <v>57</v>
      </c>
      <c r="F112" s="316"/>
      <c r="G112" s="316"/>
      <c r="H112" s="449">
        <f t="shared" si="14"/>
        <v>262</v>
      </c>
      <c r="I112" s="316">
        <v>26</v>
      </c>
      <c r="J112" s="441"/>
      <c r="K112" s="316">
        <v>1</v>
      </c>
      <c r="L112" s="425">
        <v>1</v>
      </c>
    </row>
    <row r="113" spans="1:13" ht="15.75" thickTop="1" x14ac:dyDescent="0.25">
      <c r="A113" s="630"/>
      <c r="B113" s="503">
        <v>44354</v>
      </c>
      <c r="C113" s="313"/>
      <c r="D113" s="313">
        <v>244</v>
      </c>
      <c r="E113" s="313">
        <v>72</v>
      </c>
      <c r="F113" s="313"/>
      <c r="G113" s="313"/>
      <c r="H113" s="453">
        <f t="shared" si="14"/>
        <v>316</v>
      </c>
      <c r="I113" s="313">
        <v>24</v>
      </c>
      <c r="J113" s="414"/>
      <c r="K113" s="313">
        <v>2</v>
      </c>
      <c r="L113" s="422">
        <v>2</v>
      </c>
    </row>
    <row r="114" spans="1:13" ht="15" x14ac:dyDescent="0.25">
      <c r="A114" s="630"/>
      <c r="B114" s="503">
        <v>44355</v>
      </c>
      <c r="C114" s="312"/>
      <c r="D114" s="312">
        <v>226</v>
      </c>
      <c r="E114" s="312">
        <v>63</v>
      </c>
      <c r="F114" s="312"/>
      <c r="G114" s="312"/>
      <c r="H114" s="448">
        <f t="shared" si="14"/>
        <v>289</v>
      </c>
      <c r="I114" s="312">
        <v>24</v>
      </c>
      <c r="J114" s="410"/>
      <c r="K114" s="312">
        <v>1</v>
      </c>
      <c r="L114" s="423">
        <v>1</v>
      </c>
    </row>
    <row r="115" spans="1:13" ht="15" x14ac:dyDescent="0.25">
      <c r="A115" s="630"/>
      <c r="B115" s="503">
        <v>44356</v>
      </c>
      <c r="C115" s="312"/>
      <c r="D115" s="312">
        <v>259</v>
      </c>
      <c r="E115" s="312">
        <v>69</v>
      </c>
      <c r="F115" s="312"/>
      <c r="G115" s="312"/>
      <c r="H115" s="448">
        <f t="shared" si="14"/>
        <v>328</v>
      </c>
      <c r="I115" s="312">
        <v>30</v>
      </c>
      <c r="J115" s="410"/>
      <c r="K115" s="312">
        <v>11</v>
      </c>
      <c r="L115" s="423">
        <v>11</v>
      </c>
      <c r="M115" s="572" t="s">
        <v>71</v>
      </c>
    </row>
    <row r="116" spans="1:13" ht="15" x14ac:dyDescent="0.25">
      <c r="A116" s="630"/>
      <c r="B116" s="503">
        <v>44357</v>
      </c>
      <c r="C116" s="312"/>
      <c r="D116" s="312">
        <v>207</v>
      </c>
      <c r="E116" s="312">
        <v>72</v>
      </c>
      <c r="F116" s="312"/>
      <c r="G116" s="312"/>
      <c r="H116" s="448">
        <f t="shared" si="14"/>
        <v>279</v>
      </c>
      <c r="I116" s="312">
        <v>23</v>
      </c>
      <c r="J116" s="410"/>
      <c r="K116" s="312">
        <v>1</v>
      </c>
      <c r="L116" s="423">
        <v>1</v>
      </c>
    </row>
    <row r="117" spans="1:13" ht="15.75" thickBot="1" x14ac:dyDescent="0.3">
      <c r="A117" s="630"/>
      <c r="B117" s="531">
        <v>44358</v>
      </c>
      <c r="C117" s="334"/>
      <c r="D117" s="334">
        <v>183</v>
      </c>
      <c r="E117" s="334">
        <v>38</v>
      </c>
      <c r="F117" s="334"/>
      <c r="G117" s="334"/>
      <c r="H117" s="451">
        <f t="shared" si="14"/>
        <v>221</v>
      </c>
      <c r="I117" s="334">
        <v>22</v>
      </c>
      <c r="J117" s="416"/>
      <c r="K117" s="334">
        <v>0</v>
      </c>
      <c r="L117" s="432">
        <v>0</v>
      </c>
    </row>
    <row r="118" spans="1:13" ht="15.75" thickTop="1" x14ac:dyDescent="0.25">
      <c r="A118" s="630"/>
      <c r="B118" s="485">
        <v>44361</v>
      </c>
      <c r="C118" s="344"/>
      <c r="D118" s="344">
        <v>241</v>
      </c>
      <c r="E118" s="344">
        <v>89</v>
      </c>
      <c r="F118" s="344"/>
      <c r="G118" s="344"/>
      <c r="H118" s="450">
        <f t="shared" si="14"/>
        <v>330</v>
      </c>
      <c r="I118" s="344">
        <v>37</v>
      </c>
      <c r="J118" s="409"/>
      <c r="K118" s="344">
        <v>1</v>
      </c>
      <c r="L118" s="577">
        <v>1</v>
      </c>
    </row>
    <row r="119" spans="1:13" ht="15" x14ac:dyDescent="0.25">
      <c r="A119" s="630"/>
      <c r="B119" s="503">
        <v>44362</v>
      </c>
      <c r="C119" s="312"/>
      <c r="D119" s="312">
        <v>373</v>
      </c>
      <c r="E119" s="312">
        <v>115</v>
      </c>
      <c r="F119" s="312"/>
      <c r="G119" s="312"/>
      <c r="H119" s="448">
        <f t="shared" si="14"/>
        <v>488</v>
      </c>
      <c r="I119" s="312">
        <v>41</v>
      </c>
      <c r="J119" s="410"/>
      <c r="K119" s="312">
        <v>3</v>
      </c>
      <c r="L119" s="575">
        <v>3</v>
      </c>
    </row>
    <row r="120" spans="1:13" ht="15" x14ac:dyDescent="0.25">
      <c r="A120" s="630"/>
      <c r="B120" s="503">
        <v>44363</v>
      </c>
      <c r="C120" s="312"/>
      <c r="D120" s="312">
        <v>294</v>
      </c>
      <c r="E120" s="312">
        <v>86</v>
      </c>
      <c r="F120" s="312"/>
      <c r="G120" s="312"/>
      <c r="H120" s="448">
        <f t="shared" si="14"/>
        <v>380</v>
      </c>
      <c r="I120" s="312">
        <v>32</v>
      </c>
      <c r="J120" s="410"/>
      <c r="K120" s="312">
        <v>10</v>
      </c>
      <c r="L120" s="575">
        <v>10</v>
      </c>
      <c r="M120" s="572" t="s">
        <v>93</v>
      </c>
    </row>
    <row r="121" spans="1:13" ht="15" x14ac:dyDescent="0.25">
      <c r="A121" s="630"/>
      <c r="B121" s="503">
        <v>44364</v>
      </c>
      <c r="C121" s="312"/>
      <c r="D121" s="312">
        <v>206</v>
      </c>
      <c r="E121" s="312">
        <v>54</v>
      </c>
      <c r="F121" s="312"/>
      <c r="G121" s="312"/>
      <c r="H121" s="448">
        <f t="shared" si="14"/>
        <v>260</v>
      </c>
      <c r="I121" s="312">
        <v>22</v>
      </c>
      <c r="J121" s="410"/>
      <c r="K121" s="312">
        <v>2</v>
      </c>
      <c r="L121" s="575">
        <v>2</v>
      </c>
    </row>
    <row r="122" spans="1:13" ht="15.75" thickBot="1" x14ac:dyDescent="0.3">
      <c r="A122" s="630"/>
      <c r="B122" s="578">
        <v>44365</v>
      </c>
      <c r="C122" s="316"/>
      <c r="D122" s="316">
        <v>196</v>
      </c>
      <c r="E122" s="316">
        <v>49</v>
      </c>
      <c r="F122" s="316"/>
      <c r="G122" s="316"/>
      <c r="H122" s="449">
        <f t="shared" si="14"/>
        <v>245</v>
      </c>
      <c r="I122" s="316">
        <v>22</v>
      </c>
      <c r="J122" s="411"/>
      <c r="K122" s="316">
        <v>1</v>
      </c>
      <c r="L122" s="579">
        <v>1</v>
      </c>
    </row>
    <row r="123" spans="1:13" ht="15.75" thickTop="1" x14ac:dyDescent="0.25">
      <c r="A123" s="630"/>
      <c r="B123" s="503">
        <v>44368</v>
      </c>
      <c r="C123" s="313"/>
      <c r="D123" s="313">
        <v>241</v>
      </c>
      <c r="E123" s="313">
        <v>83</v>
      </c>
      <c r="F123" s="313"/>
      <c r="G123" s="313"/>
      <c r="H123" s="453">
        <f t="shared" si="14"/>
        <v>324</v>
      </c>
      <c r="I123" s="313">
        <v>29</v>
      </c>
      <c r="J123" s="414"/>
      <c r="K123" s="313">
        <v>6</v>
      </c>
      <c r="L123" s="422">
        <v>6</v>
      </c>
    </row>
    <row r="124" spans="1:13" ht="15" x14ac:dyDescent="0.25">
      <c r="A124" s="630"/>
      <c r="B124" s="503">
        <v>44369</v>
      </c>
      <c r="C124" s="312"/>
      <c r="D124" s="312">
        <v>273</v>
      </c>
      <c r="E124" s="312">
        <v>83</v>
      </c>
      <c r="F124" s="312"/>
      <c r="G124" s="312"/>
      <c r="H124" s="448">
        <f t="shared" si="14"/>
        <v>356</v>
      </c>
      <c r="I124" s="312">
        <v>36</v>
      </c>
      <c r="J124" s="410"/>
      <c r="K124" s="312">
        <v>4</v>
      </c>
      <c r="L124" s="423">
        <v>4</v>
      </c>
    </row>
    <row r="125" spans="1:13" ht="15" x14ac:dyDescent="0.25">
      <c r="A125" s="630"/>
      <c r="B125" s="503">
        <v>44370</v>
      </c>
      <c r="C125" s="312"/>
      <c r="D125" s="312">
        <v>266</v>
      </c>
      <c r="E125" s="312">
        <v>41</v>
      </c>
      <c r="F125" s="312"/>
      <c r="G125" s="312"/>
      <c r="H125" s="448">
        <f t="shared" si="14"/>
        <v>307</v>
      </c>
      <c r="I125" s="312">
        <v>31</v>
      </c>
      <c r="J125" s="410"/>
      <c r="K125" s="312">
        <v>2</v>
      </c>
      <c r="L125" s="423">
        <v>2</v>
      </c>
      <c r="M125" s="572" t="s">
        <v>78</v>
      </c>
    </row>
    <row r="126" spans="1:13" ht="15" x14ac:dyDescent="0.25">
      <c r="A126" s="630"/>
      <c r="B126" s="503">
        <v>44371</v>
      </c>
      <c r="C126" s="312"/>
      <c r="D126" s="312">
        <v>286</v>
      </c>
      <c r="E126" s="312">
        <v>64</v>
      </c>
      <c r="F126" s="312"/>
      <c r="G126" s="312"/>
      <c r="H126" s="448">
        <f t="shared" si="14"/>
        <v>350</v>
      </c>
      <c r="I126" s="312">
        <v>32</v>
      </c>
      <c r="J126" s="410"/>
      <c r="K126" s="312">
        <v>11</v>
      </c>
      <c r="L126" s="423">
        <v>11</v>
      </c>
    </row>
    <row r="127" spans="1:13" ht="15.75" thickBot="1" x14ac:dyDescent="0.3">
      <c r="A127" s="630"/>
      <c r="B127" s="484">
        <v>44372</v>
      </c>
      <c r="C127" s="316"/>
      <c r="D127" s="316">
        <v>218</v>
      </c>
      <c r="E127" s="316">
        <v>45</v>
      </c>
      <c r="F127" s="316"/>
      <c r="G127" s="316"/>
      <c r="H127" s="449">
        <f t="shared" si="14"/>
        <v>263</v>
      </c>
      <c r="I127" s="316">
        <v>24</v>
      </c>
      <c r="J127" s="411"/>
      <c r="K127" s="316">
        <v>1</v>
      </c>
      <c r="L127" s="425">
        <v>1</v>
      </c>
    </row>
    <row r="128" spans="1:13" ht="15.75" thickTop="1" x14ac:dyDescent="0.25">
      <c r="A128" s="630"/>
      <c r="B128" s="503">
        <v>44375</v>
      </c>
      <c r="C128" s="313"/>
      <c r="D128" s="313">
        <v>358</v>
      </c>
      <c r="E128" s="313">
        <v>120</v>
      </c>
      <c r="F128" s="313"/>
      <c r="G128" s="313"/>
      <c r="H128" s="453">
        <f t="shared" ref="H128:H130" si="15">SUM(D128+E128)</f>
        <v>478</v>
      </c>
      <c r="I128" s="313">
        <v>40</v>
      </c>
      <c r="J128" s="414"/>
      <c r="K128" s="313">
        <v>6</v>
      </c>
      <c r="L128" s="580">
        <v>6</v>
      </c>
    </row>
    <row r="129" spans="1:13" ht="15" x14ac:dyDescent="0.25">
      <c r="A129" s="630"/>
      <c r="B129" s="503">
        <v>44376</v>
      </c>
      <c r="C129" s="313"/>
      <c r="D129" s="313">
        <v>327</v>
      </c>
      <c r="E129" s="313">
        <v>60</v>
      </c>
      <c r="F129" s="313"/>
      <c r="G129" s="313"/>
      <c r="H129" s="453">
        <f t="shared" si="15"/>
        <v>387</v>
      </c>
      <c r="I129" s="313">
        <v>32</v>
      </c>
      <c r="J129" s="414"/>
      <c r="K129" s="313">
        <v>14</v>
      </c>
      <c r="L129" s="422">
        <v>14</v>
      </c>
    </row>
    <row r="130" spans="1:13" ht="15.75" thickBot="1" x14ac:dyDescent="0.3">
      <c r="A130" s="631"/>
      <c r="B130" s="531">
        <v>44377</v>
      </c>
      <c r="C130" s="334"/>
      <c r="D130" s="334">
        <v>444</v>
      </c>
      <c r="E130" s="334">
        <v>116</v>
      </c>
      <c r="F130" s="334"/>
      <c r="G130" s="334"/>
      <c r="H130" s="451">
        <f t="shared" si="15"/>
        <v>560</v>
      </c>
      <c r="I130" s="334">
        <v>47</v>
      </c>
      <c r="J130" s="416"/>
      <c r="K130" s="334">
        <v>129</v>
      </c>
      <c r="L130" s="432">
        <v>129</v>
      </c>
      <c r="M130" s="572" t="s">
        <v>151</v>
      </c>
    </row>
    <row r="131" spans="1:13" ht="15" x14ac:dyDescent="0.25">
      <c r="A131" s="630" t="s">
        <v>52</v>
      </c>
      <c r="B131" s="483">
        <v>44378</v>
      </c>
      <c r="C131" s="312"/>
      <c r="D131" s="312">
        <v>651</v>
      </c>
      <c r="E131" s="312">
        <v>554</v>
      </c>
      <c r="F131" s="312"/>
      <c r="G131" s="312"/>
      <c r="H131" s="448">
        <f t="shared" ref="H131:H152" si="16">SUM(D131+E131)</f>
        <v>1205</v>
      </c>
      <c r="I131" s="312">
        <v>101</v>
      </c>
      <c r="J131" s="440"/>
      <c r="K131" s="312">
        <v>106</v>
      </c>
      <c r="L131" s="423">
        <v>106</v>
      </c>
    </row>
    <row r="132" spans="1:13" ht="15.75" thickBot="1" x14ac:dyDescent="0.3">
      <c r="A132" s="630"/>
      <c r="B132" s="484">
        <v>44379</v>
      </c>
      <c r="C132" s="316"/>
      <c r="D132" s="316">
        <v>518</v>
      </c>
      <c r="E132" s="316">
        <v>432</v>
      </c>
      <c r="F132" s="316"/>
      <c r="G132" s="316"/>
      <c r="H132" s="449">
        <f t="shared" si="16"/>
        <v>950</v>
      </c>
      <c r="I132" s="316">
        <v>79</v>
      </c>
      <c r="J132" s="441"/>
      <c r="K132" s="316">
        <v>42</v>
      </c>
      <c r="L132" s="425">
        <v>42</v>
      </c>
    </row>
    <row r="133" spans="1:13" ht="15.75" thickTop="1" x14ac:dyDescent="0.25">
      <c r="A133" s="630"/>
      <c r="B133" s="514">
        <v>44382</v>
      </c>
      <c r="C133" s="515"/>
      <c r="D133" s="515"/>
      <c r="E133" s="515"/>
      <c r="F133" s="515"/>
      <c r="G133" s="515"/>
      <c r="H133" s="516">
        <f t="shared" si="16"/>
        <v>0</v>
      </c>
      <c r="I133" s="515"/>
      <c r="J133" s="517"/>
      <c r="K133" s="515"/>
      <c r="L133" s="518"/>
    </row>
    <row r="134" spans="1:13" ht="15" x14ac:dyDescent="0.25">
      <c r="A134" s="630"/>
      <c r="B134" s="503">
        <v>44383</v>
      </c>
      <c r="C134" s="312"/>
      <c r="D134" s="312">
        <v>451</v>
      </c>
      <c r="E134" s="312">
        <v>849</v>
      </c>
      <c r="F134" s="312"/>
      <c r="G134" s="312"/>
      <c r="H134" s="448">
        <f t="shared" si="16"/>
        <v>1300</v>
      </c>
      <c r="I134" s="312">
        <v>118</v>
      </c>
      <c r="J134" s="410"/>
      <c r="K134" s="312">
        <v>23</v>
      </c>
      <c r="L134" s="423">
        <v>23</v>
      </c>
    </row>
    <row r="135" spans="1:13" ht="15" x14ac:dyDescent="0.25">
      <c r="A135" s="630"/>
      <c r="B135" s="503">
        <v>44384</v>
      </c>
      <c r="C135" s="312"/>
      <c r="D135" s="312">
        <v>370</v>
      </c>
      <c r="E135" s="312">
        <v>139</v>
      </c>
      <c r="F135" s="312"/>
      <c r="G135" s="312"/>
      <c r="H135" s="448">
        <f t="shared" si="16"/>
        <v>509</v>
      </c>
      <c r="I135" s="312">
        <v>51</v>
      </c>
      <c r="J135" s="410"/>
      <c r="K135" s="312">
        <v>13</v>
      </c>
      <c r="L135" s="423">
        <v>13</v>
      </c>
      <c r="M135" s="572" t="s">
        <v>152</v>
      </c>
    </row>
    <row r="136" spans="1:13" ht="15" x14ac:dyDescent="0.25">
      <c r="A136" s="630"/>
      <c r="B136" s="503">
        <v>44385</v>
      </c>
      <c r="C136" s="312"/>
      <c r="D136" s="312">
        <v>290</v>
      </c>
      <c r="E136" s="312">
        <v>147</v>
      </c>
      <c r="F136" s="312"/>
      <c r="G136" s="312"/>
      <c r="H136" s="448">
        <f t="shared" si="16"/>
        <v>437</v>
      </c>
      <c r="I136" s="312">
        <v>40</v>
      </c>
      <c r="J136" s="410"/>
      <c r="K136" s="312">
        <v>12</v>
      </c>
      <c r="L136" s="423">
        <v>12</v>
      </c>
    </row>
    <row r="137" spans="1:13" ht="15.75" thickBot="1" x14ac:dyDescent="0.3">
      <c r="A137" s="630"/>
      <c r="B137" s="531">
        <v>44386</v>
      </c>
      <c r="C137" s="334"/>
      <c r="D137" s="334">
        <v>246</v>
      </c>
      <c r="E137" s="334">
        <v>127</v>
      </c>
      <c r="F137" s="334"/>
      <c r="G137" s="334"/>
      <c r="H137" s="451">
        <f t="shared" si="16"/>
        <v>373</v>
      </c>
      <c r="I137" s="334">
        <v>34</v>
      </c>
      <c r="J137" s="416"/>
      <c r="K137" s="334">
        <v>9</v>
      </c>
      <c r="L137" s="432">
        <v>9</v>
      </c>
    </row>
    <row r="138" spans="1:13" ht="15.75" thickTop="1" x14ac:dyDescent="0.25">
      <c r="A138" s="630"/>
      <c r="B138" s="485">
        <v>44389</v>
      </c>
      <c r="C138" s="344"/>
      <c r="D138" s="344">
        <v>378</v>
      </c>
      <c r="E138" s="344">
        <v>308</v>
      </c>
      <c r="F138" s="344"/>
      <c r="G138" s="344"/>
      <c r="H138" s="450">
        <f t="shared" si="16"/>
        <v>686</v>
      </c>
      <c r="I138" s="344">
        <v>69</v>
      </c>
      <c r="J138" s="409"/>
      <c r="K138" s="344">
        <v>10</v>
      </c>
      <c r="L138" s="577">
        <v>10</v>
      </c>
    </row>
    <row r="139" spans="1:13" ht="15" x14ac:dyDescent="0.25">
      <c r="A139" s="630"/>
      <c r="B139" s="503">
        <v>44390</v>
      </c>
      <c r="C139" s="312"/>
      <c r="D139" s="312">
        <v>321</v>
      </c>
      <c r="E139" s="312">
        <v>109</v>
      </c>
      <c r="F139" s="312"/>
      <c r="G139" s="312"/>
      <c r="H139" s="448">
        <f t="shared" si="16"/>
        <v>430</v>
      </c>
      <c r="I139" s="312">
        <v>43</v>
      </c>
      <c r="J139" s="410"/>
      <c r="K139" s="312">
        <v>8</v>
      </c>
      <c r="L139" s="575">
        <v>8</v>
      </c>
    </row>
    <row r="140" spans="1:13" ht="15" x14ac:dyDescent="0.25">
      <c r="A140" s="630"/>
      <c r="B140" s="503">
        <v>44391</v>
      </c>
      <c r="C140" s="312"/>
      <c r="D140" s="312">
        <v>307</v>
      </c>
      <c r="E140" s="312">
        <v>130</v>
      </c>
      <c r="F140" s="312"/>
      <c r="G140" s="312"/>
      <c r="H140" s="448">
        <f t="shared" si="16"/>
        <v>437</v>
      </c>
      <c r="I140" s="312">
        <v>44</v>
      </c>
      <c r="J140" s="410"/>
      <c r="K140" s="312">
        <v>9</v>
      </c>
      <c r="L140" s="575">
        <v>9</v>
      </c>
      <c r="M140" s="572" t="s">
        <v>86</v>
      </c>
    </row>
    <row r="141" spans="1:13" ht="15" x14ac:dyDescent="0.25">
      <c r="A141" s="630"/>
      <c r="B141" s="503">
        <v>44392</v>
      </c>
      <c r="C141" s="312"/>
      <c r="D141" s="312">
        <v>205</v>
      </c>
      <c r="E141" s="312">
        <v>93</v>
      </c>
      <c r="F141" s="312"/>
      <c r="G141" s="312"/>
      <c r="H141" s="448">
        <f t="shared" si="16"/>
        <v>298</v>
      </c>
      <c r="I141" s="312">
        <v>27</v>
      </c>
      <c r="J141" s="410"/>
      <c r="K141" s="312">
        <v>1</v>
      </c>
      <c r="L141" s="575">
        <v>1</v>
      </c>
    </row>
    <row r="142" spans="1:13" ht="15.75" thickBot="1" x14ac:dyDescent="0.3">
      <c r="A142" s="630"/>
      <c r="B142" s="578">
        <v>44393</v>
      </c>
      <c r="C142" s="316"/>
      <c r="D142" s="316">
        <v>198</v>
      </c>
      <c r="E142" s="316">
        <v>117</v>
      </c>
      <c r="F142" s="316"/>
      <c r="G142" s="316"/>
      <c r="H142" s="449">
        <f t="shared" si="16"/>
        <v>315</v>
      </c>
      <c r="I142" s="316">
        <v>29</v>
      </c>
      <c r="J142" s="411"/>
      <c r="K142" s="316">
        <v>4</v>
      </c>
      <c r="L142" s="579">
        <v>4</v>
      </c>
    </row>
    <row r="143" spans="1:13" ht="15.75" thickTop="1" x14ac:dyDescent="0.25">
      <c r="A143" s="630"/>
      <c r="B143" s="503">
        <v>44396</v>
      </c>
      <c r="C143" s="313"/>
      <c r="D143" s="313">
        <v>176</v>
      </c>
      <c r="E143" s="313">
        <v>203</v>
      </c>
      <c r="F143" s="313"/>
      <c r="G143" s="313"/>
      <c r="H143" s="453">
        <f t="shared" si="16"/>
        <v>379</v>
      </c>
      <c r="I143" s="313">
        <v>42</v>
      </c>
      <c r="J143" s="414"/>
      <c r="K143" s="313">
        <v>7</v>
      </c>
      <c r="L143" s="422">
        <v>7</v>
      </c>
    </row>
    <row r="144" spans="1:13" ht="15" x14ac:dyDescent="0.25">
      <c r="A144" s="630"/>
      <c r="B144" s="503">
        <v>44397</v>
      </c>
      <c r="C144" s="312"/>
      <c r="D144" s="312">
        <v>183</v>
      </c>
      <c r="E144" s="312">
        <v>106</v>
      </c>
      <c r="F144" s="312"/>
      <c r="G144" s="312"/>
      <c r="H144" s="448">
        <f t="shared" si="16"/>
        <v>289</v>
      </c>
      <c r="I144" s="312">
        <v>36</v>
      </c>
      <c r="J144" s="410"/>
      <c r="K144" s="312">
        <v>1</v>
      </c>
      <c r="L144" s="423">
        <v>1</v>
      </c>
    </row>
    <row r="145" spans="1:13" ht="15" x14ac:dyDescent="0.25">
      <c r="A145" s="630"/>
      <c r="B145" s="503">
        <v>44398</v>
      </c>
      <c r="C145" s="312"/>
      <c r="D145" s="312">
        <v>207</v>
      </c>
      <c r="E145" s="312">
        <v>93</v>
      </c>
      <c r="F145" s="312"/>
      <c r="G145" s="312"/>
      <c r="H145" s="448">
        <f t="shared" si="16"/>
        <v>300</v>
      </c>
      <c r="I145" s="312">
        <v>30</v>
      </c>
      <c r="J145" s="410"/>
      <c r="K145" s="312">
        <v>1</v>
      </c>
      <c r="L145" s="423">
        <v>1</v>
      </c>
      <c r="M145" s="572" t="s">
        <v>86</v>
      </c>
    </row>
    <row r="146" spans="1:13" ht="15" x14ac:dyDescent="0.25">
      <c r="A146" s="630"/>
      <c r="B146" s="503">
        <v>44399</v>
      </c>
      <c r="C146" s="312"/>
      <c r="D146" s="312">
        <v>154</v>
      </c>
      <c r="E146" s="312">
        <v>91</v>
      </c>
      <c r="F146" s="312"/>
      <c r="G146" s="312"/>
      <c r="H146" s="448">
        <f t="shared" si="16"/>
        <v>245</v>
      </c>
      <c r="I146" s="312">
        <v>25</v>
      </c>
      <c r="J146" s="410"/>
      <c r="K146" s="312">
        <v>0</v>
      </c>
      <c r="L146" s="423">
        <v>0</v>
      </c>
    </row>
    <row r="147" spans="1:13" ht="15.75" thickBot="1" x14ac:dyDescent="0.3">
      <c r="A147" s="630"/>
      <c r="B147" s="484">
        <v>44400</v>
      </c>
      <c r="C147" s="316"/>
      <c r="D147" s="316">
        <v>126</v>
      </c>
      <c r="E147" s="316">
        <v>78</v>
      </c>
      <c r="F147" s="316"/>
      <c r="G147" s="316"/>
      <c r="H147" s="449">
        <f t="shared" si="16"/>
        <v>204</v>
      </c>
      <c r="I147" s="316">
        <v>23</v>
      </c>
      <c r="J147" s="411"/>
      <c r="K147" s="316">
        <v>1</v>
      </c>
      <c r="L147" s="425">
        <v>1</v>
      </c>
    </row>
    <row r="148" spans="1:13" ht="15.75" thickTop="1" x14ac:dyDescent="0.25">
      <c r="A148" s="630"/>
      <c r="B148" s="503">
        <v>44403</v>
      </c>
      <c r="C148" s="313"/>
      <c r="D148" s="313">
        <v>177</v>
      </c>
      <c r="E148" s="313">
        <v>167</v>
      </c>
      <c r="F148" s="313"/>
      <c r="G148" s="313"/>
      <c r="H148" s="453">
        <f t="shared" si="16"/>
        <v>344</v>
      </c>
      <c r="I148" s="313">
        <v>34</v>
      </c>
      <c r="J148" s="414"/>
      <c r="K148" s="313">
        <v>2</v>
      </c>
      <c r="L148" s="580">
        <v>2</v>
      </c>
    </row>
    <row r="149" spans="1:13" ht="15" x14ac:dyDescent="0.25">
      <c r="A149" s="630"/>
      <c r="B149" s="503">
        <v>44404</v>
      </c>
      <c r="C149" s="313"/>
      <c r="D149" s="313">
        <v>170</v>
      </c>
      <c r="E149" s="313">
        <v>65</v>
      </c>
      <c r="F149" s="313"/>
      <c r="G149" s="313"/>
      <c r="H149" s="453">
        <f t="shared" si="16"/>
        <v>235</v>
      </c>
      <c r="I149" s="313">
        <v>24</v>
      </c>
      <c r="J149" s="414"/>
      <c r="K149" s="313">
        <v>3</v>
      </c>
      <c r="L149" s="580">
        <v>3</v>
      </c>
    </row>
    <row r="150" spans="1:13" ht="15" x14ac:dyDescent="0.25">
      <c r="A150" s="630"/>
      <c r="B150" s="503">
        <v>44405</v>
      </c>
      <c r="C150" s="313"/>
      <c r="D150" s="313">
        <v>167</v>
      </c>
      <c r="E150" s="313">
        <v>66</v>
      </c>
      <c r="F150" s="313"/>
      <c r="G150" s="313"/>
      <c r="H150" s="453">
        <f t="shared" si="16"/>
        <v>233</v>
      </c>
      <c r="I150" s="313">
        <v>23</v>
      </c>
      <c r="J150" s="414"/>
      <c r="K150" s="313">
        <v>1</v>
      </c>
      <c r="L150" s="580">
        <v>1</v>
      </c>
      <c r="M150" s="572" t="s">
        <v>75</v>
      </c>
    </row>
    <row r="151" spans="1:13" ht="15" x14ac:dyDescent="0.25">
      <c r="A151" s="630"/>
      <c r="B151" s="503">
        <v>44406</v>
      </c>
      <c r="C151" s="313"/>
      <c r="D151" s="313">
        <v>178</v>
      </c>
      <c r="E151" s="313">
        <v>68</v>
      </c>
      <c r="F151" s="313"/>
      <c r="G151" s="313"/>
      <c r="H151" s="453">
        <f t="shared" si="16"/>
        <v>246</v>
      </c>
      <c r="I151" s="313">
        <v>25</v>
      </c>
      <c r="J151" s="414"/>
      <c r="K151" s="313">
        <v>5</v>
      </c>
      <c r="L151" s="422">
        <v>5</v>
      </c>
    </row>
    <row r="152" spans="1:13" ht="15.75" thickBot="1" x14ac:dyDescent="0.3">
      <c r="A152" s="631"/>
      <c r="B152" s="531">
        <v>44407</v>
      </c>
      <c r="C152" s="334"/>
      <c r="D152" s="334">
        <v>153</v>
      </c>
      <c r="E152" s="334">
        <v>78</v>
      </c>
      <c r="F152" s="334"/>
      <c r="G152" s="334"/>
      <c r="H152" s="451">
        <f t="shared" si="16"/>
        <v>231</v>
      </c>
      <c r="I152" s="334">
        <v>21</v>
      </c>
      <c r="J152" s="416"/>
      <c r="K152" s="334">
        <v>4</v>
      </c>
      <c r="L152" s="432">
        <v>4</v>
      </c>
    </row>
    <row r="153" spans="1:13" ht="15" x14ac:dyDescent="0.25">
      <c r="A153" s="629" t="s">
        <v>53</v>
      </c>
      <c r="B153" s="576">
        <v>44410</v>
      </c>
      <c r="C153" s="328"/>
      <c r="D153" s="328">
        <v>304</v>
      </c>
      <c r="E153" s="328">
        <v>169</v>
      </c>
      <c r="F153" s="328"/>
      <c r="G153" s="328"/>
      <c r="H153" s="455">
        <f>SUM(D153+E153)</f>
        <v>473</v>
      </c>
      <c r="I153" s="328">
        <v>43</v>
      </c>
      <c r="J153" s="468"/>
      <c r="K153" s="328">
        <v>2</v>
      </c>
      <c r="L153" s="435">
        <v>2</v>
      </c>
    </row>
    <row r="154" spans="1:13" ht="15" x14ac:dyDescent="0.25">
      <c r="A154" s="630"/>
      <c r="B154" s="483">
        <v>44411</v>
      </c>
      <c r="C154" s="312"/>
      <c r="D154" s="312">
        <v>215</v>
      </c>
      <c r="E154" s="312">
        <v>377</v>
      </c>
      <c r="F154" s="312"/>
      <c r="G154" s="312"/>
      <c r="H154" s="448">
        <f t="shared" ref="H154" si="17">SUM(D154+E154)</f>
        <v>592</v>
      </c>
      <c r="I154" s="312">
        <v>59</v>
      </c>
      <c r="J154" s="440"/>
      <c r="K154" s="312">
        <v>1</v>
      </c>
      <c r="L154" s="423">
        <v>1</v>
      </c>
    </row>
    <row r="155" spans="1:13" ht="15" x14ac:dyDescent="0.25">
      <c r="A155" s="630"/>
      <c r="B155" s="483">
        <v>44412</v>
      </c>
      <c r="C155" s="312"/>
      <c r="D155" s="312">
        <v>161</v>
      </c>
      <c r="E155" s="312">
        <v>73</v>
      </c>
      <c r="F155" s="312"/>
      <c r="G155" s="312"/>
      <c r="H155" s="448">
        <f t="shared" ref="H155:H174" si="18">SUM(D155+E155)</f>
        <v>234</v>
      </c>
      <c r="I155" s="312">
        <v>23</v>
      </c>
      <c r="J155" s="440"/>
      <c r="K155" s="312">
        <v>1</v>
      </c>
      <c r="L155" s="423">
        <v>1</v>
      </c>
      <c r="M155" s="572" t="s">
        <v>72</v>
      </c>
    </row>
    <row r="156" spans="1:13" ht="15" x14ac:dyDescent="0.25">
      <c r="A156" s="630"/>
      <c r="B156" s="483">
        <v>44413</v>
      </c>
      <c r="C156" s="312"/>
      <c r="D156" s="312">
        <v>143</v>
      </c>
      <c r="E156" s="312">
        <v>65</v>
      </c>
      <c r="F156" s="312"/>
      <c r="G156" s="312"/>
      <c r="H156" s="448">
        <f t="shared" si="18"/>
        <v>208</v>
      </c>
      <c r="I156" s="312">
        <v>21</v>
      </c>
      <c r="J156" s="440"/>
      <c r="K156" s="312">
        <v>0</v>
      </c>
      <c r="L156" s="423">
        <v>0</v>
      </c>
    </row>
    <row r="157" spans="1:13" ht="15.75" thickBot="1" x14ac:dyDescent="0.3">
      <c r="A157" s="630"/>
      <c r="B157" s="484">
        <v>44414</v>
      </c>
      <c r="C157" s="316"/>
      <c r="D157" s="316">
        <v>138</v>
      </c>
      <c r="E157" s="316">
        <v>70</v>
      </c>
      <c r="F157" s="316"/>
      <c r="G157" s="316"/>
      <c r="H157" s="449">
        <f t="shared" si="18"/>
        <v>208</v>
      </c>
      <c r="I157" s="316">
        <v>21</v>
      </c>
      <c r="J157" s="441"/>
      <c r="K157" s="316">
        <v>0</v>
      </c>
      <c r="L157" s="425">
        <v>0</v>
      </c>
    </row>
    <row r="158" spans="1:13" ht="15.75" thickTop="1" x14ac:dyDescent="0.25">
      <c r="A158" s="630"/>
      <c r="B158" s="503">
        <v>44417</v>
      </c>
      <c r="C158" s="313"/>
      <c r="D158" s="313">
        <v>167</v>
      </c>
      <c r="E158" s="313">
        <v>129</v>
      </c>
      <c r="F158" s="313"/>
      <c r="G158" s="313"/>
      <c r="H158" s="453">
        <f t="shared" si="18"/>
        <v>296</v>
      </c>
      <c r="I158" s="313">
        <v>25</v>
      </c>
      <c r="J158" s="414"/>
      <c r="K158" s="313">
        <v>3</v>
      </c>
      <c r="L158" s="422">
        <v>3</v>
      </c>
    </row>
    <row r="159" spans="1:13" ht="15" x14ac:dyDescent="0.25">
      <c r="A159" s="630"/>
      <c r="B159" s="503">
        <v>44418</v>
      </c>
      <c r="C159" s="312"/>
      <c r="D159" s="312">
        <v>194</v>
      </c>
      <c r="E159" s="312">
        <v>84</v>
      </c>
      <c r="F159" s="312"/>
      <c r="G159" s="312"/>
      <c r="H159" s="448">
        <f t="shared" si="18"/>
        <v>278</v>
      </c>
      <c r="I159" s="312">
        <v>25</v>
      </c>
      <c r="J159" s="410"/>
      <c r="K159" s="312">
        <v>0</v>
      </c>
      <c r="L159" s="423">
        <v>0</v>
      </c>
    </row>
    <row r="160" spans="1:13" ht="15" x14ac:dyDescent="0.25">
      <c r="A160" s="630"/>
      <c r="B160" s="503">
        <v>44419</v>
      </c>
      <c r="C160" s="312"/>
      <c r="D160" s="312">
        <v>138</v>
      </c>
      <c r="E160" s="312">
        <v>63</v>
      </c>
      <c r="F160" s="312"/>
      <c r="G160" s="312"/>
      <c r="H160" s="448">
        <f t="shared" si="18"/>
        <v>201</v>
      </c>
      <c r="I160" s="312">
        <v>18</v>
      </c>
      <c r="J160" s="410"/>
      <c r="K160" s="312">
        <v>0</v>
      </c>
      <c r="L160" s="423">
        <v>0</v>
      </c>
      <c r="M160" s="572" t="s">
        <v>76</v>
      </c>
    </row>
    <row r="161" spans="1:13" ht="15" x14ac:dyDescent="0.25">
      <c r="A161" s="630"/>
      <c r="B161" s="503">
        <v>44420</v>
      </c>
      <c r="C161" s="312"/>
      <c r="D161" s="312">
        <v>197</v>
      </c>
      <c r="E161" s="312">
        <v>41</v>
      </c>
      <c r="F161" s="312"/>
      <c r="G161" s="312"/>
      <c r="H161" s="448">
        <f t="shared" si="18"/>
        <v>238</v>
      </c>
      <c r="I161" s="312">
        <v>22</v>
      </c>
      <c r="J161" s="410"/>
      <c r="K161" s="312">
        <v>2</v>
      </c>
      <c r="L161" s="423">
        <v>2</v>
      </c>
    </row>
    <row r="162" spans="1:13" ht="15.75" thickBot="1" x14ac:dyDescent="0.3">
      <c r="A162" s="630"/>
      <c r="B162" s="531">
        <v>44421</v>
      </c>
      <c r="C162" s="334"/>
      <c r="D162" s="334">
        <v>136</v>
      </c>
      <c r="E162" s="334">
        <v>48</v>
      </c>
      <c r="F162" s="334"/>
      <c r="G162" s="334"/>
      <c r="H162" s="451">
        <f t="shared" si="18"/>
        <v>184</v>
      </c>
      <c r="I162" s="334">
        <v>18</v>
      </c>
      <c r="J162" s="416"/>
      <c r="K162" s="334">
        <v>3</v>
      </c>
      <c r="L162" s="432">
        <v>3</v>
      </c>
    </row>
    <row r="163" spans="1:13" ht="15.75" thickTop="1" x14ac:dyDescent="0.25">
      <c r="A163" s="630"/>
      <c r="B163" s="485">
        <v>44424</v>
      </c>
      <c r="C163" s="344"/>
      <c r="D163" s="344">
        <v>149</v>
      </c>
      <c r="E163" s="344">
        <v>120</v>
      </c>
      <c r="F163" s="344"/>
      <c r="G163" s="344"/>
      <c r="H163" s="450">
        <f t="shared" si="18"/>
        <v>269</v>
      </c>
      <c r="I163" s="344">
        <v>27</v>
      </c>
      <c r="J163" s="409"/>
      <c r="K163" s="344">
        <v>4</v>
      </c>
      <c r="L163" s="577">
        <v>4</v>
      </c>
    </row>
    <row r="164" spans="1:13" ht="15" x14ac:dyDescent="0.25">
      <c r="A164" s="630"/>
      <c r="B164" s="503">
        <v>44425</v>
      </c>
      <c r="C164" s="312"/>
      <c r="D164" s="312">
        <v>169</v>
      </c>
      <c r="E164" s="312">
        <v>78</v>
      </c>
      <c r="F164" s="312"/>
      <c r="G164" s="312"/>
      <c r="H164" s="448">
        <f t="shared" si="18"/>
        <v>247</v>
      </c>
      <c r="I164" s="312">
        <v>22</v>
      </c>
      <c r="J164" s="410"/>
      <c r="K164" s="312">
        <v>0</v>
      </c>
      <c r="L164" s="575">
        <v>0</v>
      </c>
    </row>
    <row r="165" spans="1:13" ht="15" x14ac:dyDescent="0.25">
      <c r="A165" s="630"/>
      <c r="B165" s="503">
        <v>44426</v>
      </c>
      <c r="C165" s="312"/>
      <c r="D165" s="312">
        <v>158</v>
      </c>
      <c r="E165" s="312">
        <v>73</v>
      </c>
      <c r="F165" s="312"/>
      <c r="G165" s="312"/>
      <c r="H165" s="448">
        <f t="shared" si="18"/>
        <v>231</v>
      </c>
      <c r="I165" s="312">
        <v>21</v>
      </c>
      <c r="J165" s="410"/>
      <c r="K165" s="312">
        <v>3</v>
      </c>
      <c r="L165" s="575">
        <v>3</v>
      </c>
      <c r="M165" s="572" t="s">
        <v>71</v>
      </c>
    </row>
    <row r="166" spans="1:13" ht="15" x14ac:dyDescent="0.25">
      <c r="A166" s="630"/>
      <c r="B166" s="503">
        <v>44427</v>
      </c>
      <c r="C166" s="312"/>
      <c r="D166" s="312">
        <v>170</v>
      </c>
      <c r="E166" s="312">
        <v>48</v>
      </c>
      <c r="F166" s="312"/>
      <c r="G166" s="312"/>
      <c r="H166" s="448">
        <f t="shared" si="18"/>
        <v>218</v>
      </c>
      <c r="I166" s="312">
        <v>22</v>
      </c>
      <c r="J166" s="410"/>
      <c r="K166" s="312">
        <v>1</v>
      </c>
      <c r="L166" s="575">
        <v>1</v>
      </c>
    </row>
    <row r="167" spans="1:13" ht="15.75" thickBot="1" x14ac:dyDescent="0.3">
      <c r="A167" s="630"/>
      <c r="B167" s="578">
        <v>44428</v>
      </c>
      <c r="C167" s="316"/>
      <c r="D167" s="316">
        <v>122</v>
      </c>
      <c r="E167" s="316">
        <v>27</v>
      </c>
      <c r="F167" s="316"/>
      <c r="G167" s="316"/>
      <c r="H167" s="449">
        <f t="shared" si="18"/>
        <v>149</v>
      </c>
      <c r="I167" s="316">
        <v>17</v>
      </c>
      <c r="J167" s="411"/>
      <c r="K167" s="316">
        <v>1</v>
      </c>
      <c r="L167" s="579">
        <v>1</v>
      </c>
    </row>
    <row r="168" spans="1:13" ht="15.75" thickTop="1" x14ac:dyDescent="0.25">
      <c r="A168" s="630"/>
      <c r="B168" s="503">
        <v>44431</v>
      </c>
      <c r="C168" s="313"/>
      <c r="D168" s="313">
        <v>204</v>
      </c>
      <c r="E168" s="313">
        <v>106</v>
      </c>
      <c r="F168" s="313"/>
      <c r="G168" s="313"/>
      <c r="H168" s="453">
        <f t="shared" si="18"/>
        <v>310</v>
      </c>
      <c r="I168" s="313">
        <v>34</v>
      </c>
      <c r="J168" s="414"/>
      <c r="K168" s="313">
        <v>3</v>
      </c>
      <c r="L168" s="422">
        <v>3</v>
      </c>
    </row>
    <row r="169" spans="1:13" ht="15" x14ac:dyDescent="0.25">
      <c r="A169" s="630"/>
      <c r="B169" s="503">
        <v>44432</v>
      </c>
      <c r="C169" s="312"/>
      <c r="D169" s="312">
        <v>157</v>
      </c>
      <c r="E169" s="312">
        <v>68</v>
      </c>
      <c r="F169" s="312"/>
      <c r="G169" s="312"/>
      <c r="H169" s="448">
        <f t="shared" si="18"/>
        <v>225</v>
      </c>
      <c r="I169" s="312">
        <v>23</v>
      </c>
      <c r="J169" s="410"/>
      <c r="K169" s="312">
        <v>1</v>
      </c>
      <c r="L169" s="423">
        <v>1</v>
      </c>
    </row>
    <row r="170" spans="1:13" ht="15" x14ac:dyDescent="0.25">
      <c r="A170" s="630"/>
      <c r="B170" s="503">
        <v>44433</v>
      </c>
      <c r="C170" s="312"/>
      <c r="D170" s="312">
        <v>182</v>
      </c>
      <c r="E170" s="312">
        <v>72</v>
      </c>
      <c r="F170" s="312"/>
      <c r="G170" s="312"/>
      <c r="H170" s="448">
        <f t="shared" si="18"/>
        <v>254</v>
      </c>
      <c r="I170" s="312">
        <v>23</v>
      </c>
      <c r="J170" s="410"/>
      <c r="K170" s="312">
        <v>9</v>
      </c>
      <c r="L170" s="423">
        <v>9</v>
      </c>
      <c r="M170" s="572" t="s">
        <v>77</v>
      </c>
    </row>
    <row r="171" spans="1:13" ht="15" x14ac:dyDescent="0.25">
      <c r="A171" s="630"/>
      <c r="B171" s="503">
        <v>44434</v>
      </c>
      <c r="C171" s="312"/>
      <c r="D171" s="312">
        <v>147</v>
      </c>
      <c r="E171" s="312">
        <v>36</v>
      </c>
      <c r="F171" s="312"/>
      <c r="G171" s="312"/>
      <c r="H171" s="448">
        <f t="shared" si="18"/>
        <v>183</v>
      </c>
      <c r="I171" s="312">
        <v>17</v>
      </c>
      <c r="J171" s="410"/>
      <c r="K171" s="312">
        <v>0</v>
      </c>
      <c r="L171" s="423">
        <v>0</v>
      </c>
    </row>
    <row r="172" spans="1:13" ht="15.75" thickBot="1" x14ac:dyDescent="0.3">
      <c r="A172" s="630"/>
      <c r="B172" s="484">
        <v>44435</v>
      </c>
      <c r="C172" s="316"/>
      <c r="D172" s="316">
        <v>121</v>
      </c>
      <c r="E172" s="316">
        <v>82</v>
      </c>
      <c r="F172" s="316"/>
      <c r="G172" s="316"/>
      <c r="H172" s="449">
        <f t="shared" si="18"/>
        <v>203</v>
      </c>
      <c r="I172" s="316">
        <v>20</v>
      </c>
      <c r="J172" s="411"/>
      <c r="K172" s="316">
        <v>0</v>
      </c>
      <c r="L172" s="425">
        <v>0</v>
      </c>
    </row>
    <row r="173" spans="1:13" ht="15.75" thickTop="1" x14ac:dyDescent="0.25">
      <c r="A173" s="630"/>
      <c r="B173" s="503">
        <v>44438</v>
      </c>
      <c r="C173" s="313"/>
      <c r="D173" s="313">
        <v>193</v>
      </c>
      <c r="E173" s="313">
        <v>84</v>
      </c>
      <c r="F173" s="313"/>
      <c r="G173" s="313"/>
      <c r="H173" s="453">
        <f t="shared" si="18"/>
        <v>277</v>
      </c>
      <c r="I173" s="313">
        <v>28</v>
      </c>
      <c r="J173" s="414"/>
      <c r="K173" s="313">
        <v>3</v>
      </c>
      <c r="L173" s="580">
        <v>3</v>
      </c>
    </row>
    <row r="174" spans="1:13" ht="15.75" thickBot="1" x14ac:dyDescent="0.3">
      <c r="A174" s="631"/>
      <c r="B174" s="531">
        <v>44439</v>
      </c>
      <c r="C174" s="334"/>
      <c r="D174" s="334">
        <v>170</v>
      </c>
      <c r="E174" s="334">
        <v>60</v>
      </c>
      <c r="F174" s="334"/>
      <c r="G174" s="334"/>
      <c r="H174" s="451">
        <f t="shared" si="18"/>
        <v>230</v>
      </c>
      <c r="I174" s="334">
        <v>21</v>
      </c>
      <c r="J174" s="416"/>
      <c r="K174" s="334">
        <v>2</v>
      </c>
      <c r="L174" s="432">
        <v>2</v>
      </c>
    </row>
    <row r="175" spans="1:13" ht="15" x14ac:dyDescent="0.25">
      <c r="A175" s="629" t="s">
        <v>58</v>
      </c>
      <c r="B175" s="581">
        <v>44440</v>
      </c>
      <c r="C175" s="520"/>
      <c r="D175" s="520"/>
      <c r="E175" s="520"/>
      <c r="F175" s="520"/>
      <c r="G175" s="520"/>
      <c r="H175" s="521">
        <f>SUM(D175+E175)</f>
        <v>0</v>
      </c>
      <c r="I175" s="520"/>
      <c r="J175" s="522"/>
      <c r="K175" s="520"/>
      <c r="L175" s="523"/>
    </row>
    <row r="176" spans="1:13" ht="15" x14ac:dyDescent="0.25">
      <c r="A176" s="630"/>
      <c r="B176" s="483">
        <v>44441</v>
      </c>
      <c r="C176" s="312"/>
      <c r="D176" s="312">
        <v>152</v>
      </c>
      <c r="E176" s="312">
        <v>77</v>
      </c>
      <c r="F176" s="312"/>
      <c r="G176" s="312"/>
      <c r="H176" s="448">
        <f t="shared" ref="H176:H196" si="19">SUM(D176+E176)</f>
        <v>229</v>
      </c>
      <c r="I176" s="312">
        <v>21</v>
      </c>
      <c r="J176" s="440"/>
      <c r="K176" s="312">
        <v>3</v>
      </c>
      <c r="L176" s="423">
        <v>3</v>
      </c>
    </row>
    <row r="177" spans="1:13" ht="15.75" thickBot="1" x14ac:dyDescent="0.3">
      <c r="A177" s="630"/>
      <c r="B177" s="484">
        <v>44442</v>
      </c>
      <c r="C177" s="316"/>
      <c r="D177" s="316">
        <v>145</v>
      </c>
      <c r="E177" s="316">
        <v>55</v>
      </c>
      <c r="F177" s="316"/>
      <c r="G177" s="316"/>
      <c r="H177" s="449">
        <f t="shared" si="19"/>
        <v>200</v>
      </c>
      <c r="I177" s="316">
        <v>18</v>
      </c>
      <c r="J177" s="441"/>
      <c r="K177" s="316">
        <v>2</v>
      </c>
      <c r="L177" s="425">
        <v>2</v>
      </c>
    </row>
    <row r="178" spans="1:13" ht="15.75" thickTop="1" x14ac:dyDescent="0.25">
      <c r="A178" s="630"/>
      <c r="B178" s="503">
        <v>44445</v>
      </c>
      <c r="C178" s="313"/>
      <c r="D178" s="313">
        <v>161</v>
      </c>
      <c r="E178" s="313">
        <v>88</v>
      </c>
      <c r="F178" s="313"/>
      <c r="G178" s="313"/>
      <c r="H178" s="453">
        <f t="shared" si="19"/>
        <v>249</v>
      </c>
      <c r="I178" s="313">
        <v>23</v>
      </c>
      <c r="J178" s="414"/>
      <c r="K178" s="313">
        <v>0</v>
      </c>
      <c r="L178" s="422">
        <v>0</v>
      </c>
    </row>
    <row r="179" spans="1:13" ht="15" x14ac:dyDescent="0.25">
      <c r="A179" s="630"/>
      <c r="B179" s="503">
        <v>44446</v>
      </c>
      <c r="C179" s="312"/>
      <c r="D179" s="312">
        <v>148</v>
      </c>
      <c r="E179" s="312">
        <v>65</v>
      </c>
      <c r="F179" s="312"/>
      <c r="G179" s="312"/>
      <c r="H179" s="448">
        <f t="shared" si="19"/>
        <v>213</v>
      </c>
      <c r="I179" s="312">
        <v>16</v>
      </c>
      <c r="J179" s="410"/>
      <c r="K179" s="312">
        <v>1</v>
      </c>
      <c r="L179" s="423">
        <v>1</v>
      </c>
    </row>
    <row r="180" spans="1:13" ht="15" x14ac:dyDescent="0.25">
      <c r="A180" s="630"/>
      <c r="B180" s="503">
        <v>44447</v>
      </c>
      <c r="C180" s="312"/>
      <c r="D180" s="312">
        <v>160</v>
      </c>
      <c r="E180" s="312">
        <v>49</v>
      </c>
      <c r="F180" s="312"/>
      <c r="G180" s="312"/>
      <c r="H180" s="448">
        <f t="shared" si="19"/>
        <v>209</v>
      </c>
      <c r="I180" s="312">
        <v>16</v>
      </c>
      <c r="J180" s="410"/>
      <c r="K180" s="312">
        <v>2</v>
      </c>
      <c r="L180" s="423">
        <v>2</v>
      </c>
      <c r="M180" s="572" t="s">
        <v>76</v>
      </c>
    </row>
    <row r="181" spans="1:13" ht="15" x14ac:dyDescent="0.25">
      <c r="A181" s="630"/>
      <c r="B181" s="503">
        <v>44448</v>
      </c>
      <c r="C181" s="312"/>
      <c r="D181" s="312">
        <v>151</v>
      </c>
      <c r="E181" s="312">
        <v>46</v>
      </c>
      <c r="F181" s="312"/>
      <c r="G181" s="312"/>
      <c r="H181" s="448">
        <f t="shared" si="19"/>
        <v>197</v>
      </c>
      <c r="I181" s="312">
        <v>15</v>
      </c>
      <c r="J181" s="410"/>
      <c r="K181" s="312">
        <v>1</v>
      </c>
      <c r="L181" s="423">
        <v>1</v>
      </c>
    </row>
    <row r="182" spans="1:13" ht="15.75" thickBot="1" x14ac:dyDescent="0.3">
      <c r="A182" s="630"/>
      <c r="B182" s="531">
        <v>44449</v>
      </c>
      <c r="C182" s="334"/>
      <c r="D182" s="334">
        <v>134</v>
      </c>
      <c r="E182" s="334">
        <v>40</v>
      </c>
      <c r="F182" s="334"/>
      <c r="G182" s="334"/>
      <c r="H182" s="451">
        <f t="shared" si="19"/>
        <v>174</v>
      </c>
      <c r="I182" s="334">
        <v>15</v>
      </c>
      <c r="J182" s="416"/>
      <c r="K182" s="334">
        <v>1</v>
      </c>
      <c r="L182" s="432">
        <v>1</v>
      </c>
    </row>
    <row r="183" spans="1:13" ht="15.75" thickTop="1" x14ac:dyDescent="0.25">
      <c r="A183" s="630"/>
      <c r="B183" s="485">
        <v>44452</v>
      </c>
      <c r="C183" s="344"/>
      <c r="D183" s="344">
        <v>163</v>
      </c>
      <c r="E183" s="344">
        <v>84</v>
      </c>
      <c r="F183" s="344"/>
      <c r="G183" s="344"/>
      <c r="H183" s="450">
        <f t="shared" si="19"/>
        <v>247</v>
      </c>
      <c r="I183" s="344">
        <v>25</v>
      </c>
      <c r="J183" s="409"/>
      <c r="K183" s="344">
        <v>1</v>
      </c>
      <c r="L183" s="577">
        <v>1</v>
      </c>
    </row>
    <row r="184" spans="1:13" ht="15" x14ac:dyDescent="0.25">
      <c r="A184" s="630"/>
      <c r="B184" s="503">
        <v>44453</v>
      </c>
      <c r="C184" s="312"/>
      <c r="D184" s="312">
        <v>151</v>
      </c>
      <c r="E184" s="312">
        <v>60</v>
      </c>
      <c r="F184" s="312"/>
      <c r="G184" s="312"/>
      <c r="H184" s="448">
        <f t="shared" si="19"/>
        <v>211</v>
      </c>
      <c r="I184" s="312">
        <v>21</v>
      </c>
      <c r="J184" s="410"/>
      <c r="K184" s="312">
        <v>0</v>
      </c>
      <c r="L184" s="575">
        <v>0</v>
      </c>
    </row>
    <row r="185" spans="1:13" ht="15" x14ac:dyDescent="0.25">
      <c r="A185" s="630"/>
      <c r="B185" s="514">
        <v>44454</v>
      </c>
      <c r="C185" s="479"/>
      <c r="D185" s="479"/>
      <c r="E185" s="479"/>
      <c r="F185" s="479"/>
      <c r="G185" s="479"/>
      <c r="H185" s="480">
        <f t="shared" si="19"/>
        <v>0</v>
      </c>
      <c r="I185" s="479"/>
      <c r="J185" s="582"/>
      <c r="K185" s="479"/>
      <c r="L185" s="583"/>
    </row>
    <row r="186" spans="1:13" ht="15" x14ac:dyDescent="0.25">
      <c r="A186" s="630"/>
      <c r="B186" s="503">
        <v>44455</v>
      </c>
      <c r="C186" s="312"/>
      <c r="D186" s="312">
        <v>180</v>
      </c>
      <c r="E186" s="312">
        <v>85</v>
      </c>
      <c r="F186" s="312"/>
      <c r="G186" s="312"/>
      <c r="H186" s="448">
        <f t="shared" si="19"/>
        <v>265</v>
      </c>
      <c r="I186" s="312">
        <v>27</v>
      </c>
      <c r="J186" s="410"/>
      <c r="K186" s="312">
        <v>2</v>
      </c>
      <c r="L186" s="575">
        <v>2</v>
      </c>
    </row>
    <row r="187" spans="1:13" ht="15.75" thickBot="1" x14ac:dyDescent="0.3">
      <c r="A187" s="630"/>
      <c r="B187" s="578">
        <v>44456</v>
      </c>
      <c r="C187" s="316"/>
      <c r="D187" s="316">
        <v>147</v>
      </c>
      <c r="E187" s="316">
        <v>51</v>
      </c>
      <c r="F187" s="316"/>
      <c r="G187" s="316"/>
      <c r="H187" s="449">
        <f t="shared" si="19"/>
        <v>198</v>
      </c>
      <c r="I187" s="316">
        <v>20</v>
      </c>
      <c r="J187" s="411"/>
      <c r="K187" s="316">
        <v>1</v>
      </c>
      <c r="L187" s="579">
        <v>1</v>
      </c>
    </row>
    <row r="188" spans="1:13" ht="15.75" thickTop="1" x14ac:dyDescent="0.25">
      <c r="A188" s="630"/>
      <c r="B188" s="503">
        <v>44459</v>
      </c>
      <c r="C188" s="313"/>
      <c r="D188" s="313">
        <v>201</v>
      </c>
      <c r="E188" s="313">
        <v>90</v>
      </c>
      <c r="F188" s="313"/>
      <c r="G188" s="313"/>
      <c r="H188" s="453">
        <f t="shared" si="19"/>
        <v>291</v>
      </c>
      <c r="I188" s="313">
        <v>26</v>
      </c>
      <c r="J188" s="414"/>
      <c r="K188" s="313">
        <v>1</v>
      </c>
      <c r="L188" s="422">
        <v>1</v>
      </c>
    </row>
    <row r="189" spans="1:13" ht="15" x14ac:dyDescent="0.25">
      <c r="A189" s="630"/>
      <c r="B189" s="503">
        <v>44460</v>
      </c>
      <c r="C189" s="312"/>
      <c r="D189" s="312">
        <v>197</v>
      </c>
      <c r="E189" s="312">
        <v>67</v>
      </c>
      <c r="F189" s="312"/>
      <c r="G189" s="312"/>
      <c r="H189" s="448">
        <f t="shared" si="19"/>
        <v>264</v>
      </c>
      <c r="I189" s="312">
        <v>22</v>
      </c>
      <c r="J189" s="410"/>
      <c r="K189" s="312">
        <v>2</v>
      </c>
      <c r="L189" s="423">
        <v>2</v>
      </c>
    </row>
    <row r="190" spans="1:13" ht="15" x14ac:dyDescent="0.25">
      <c r="A190" s="630"/>
      <c r="B190" s="503">
        <v>44461</v>
      </c>
      <c r="C190" s="312"/>
      <c r="D190" s="312">
        <v>210</v>
      </c>
      <c r="E190" s="312">
        <v>63</v>
      </c>
      <c r="F190" s="312"/>
      <c r="G190" s="312"/>
      <c r="H190" s="448">
        <f t="shared" si="19"/>
        <v>273</v>
      </c>
      <c r="I190" s="312">
        <v>23</v>
      </c>
      <c r="J190" s="410"/>
      <c r="K190" s="312">
        <v>0</v>
      </c>
      <c r="L190" s="423">
        <v>0</v>
      </c>
      <c r="M190" s="572" t="s">
        <v>73</v>
      </c>
    </row>
    <row r="191" spans="1:13" ht="15" x14ac:dyDescent="0.25">
      <c r="A191" s="630"/>
      <c r="B191" s="503">
        <v>44462</v>
      </c>
      <c r="C191" s="312"/>
      <c r="D191" s="312">
        <v>117</v>
      </c>
      <c r="E191" s="312">
        <v>50</v>
      </c>
      <c r="F191" s="312"/>
      <c r="G191" s="312"/>
      <c r="H191" s="448">
        <f t="shared" si="19"/>
        <v>167</v>
      </c>
      <c r="I191" s="312">
        <v>19</v>
      </c>
      <c r="J191" s="410"/>
      <c r="K191" s="312">
        <v>0</v>
      </c>
      <c r="L191" s="423">
        <v>0</v>
      </c>
    </row>
    <row r="192" spans="1:13" ht="15.75" thickBot="1" x14ac:dyDescent="0.3">
      <c r="A192" s="630"/>
      <c r="B192" s="484">
        <v>44463</v>
      </c>
      <c r="C192" s="316"/>
      <c r="D192" s="316">
        <v>159</v>
      </c>
      <c r="E192" s="316">
        <v>41</v>
      </c>
      <c r="F192" s="316"/>
      <c r="G192" s="316"/>
      <c r="H192" s="449">
        <f t="shared" si="19"/>
        <v>200</v>
      </c>
      <c r="I192" s="316">
        <v>18</v>
      </c>
      <c r="J192" s="411"/>
      <c r="K192" s="316">
        <v>1</v>
      </c>
      <c r="L192" s="425">
        <v>1</v>
      </c>
    </row>
    <row r="193" spans="1:13" ht="15.75" thickTop="1" x14ac:dyDescent="0.25">
      <c r="A193" s="630"/>
      <c r="B193" s="503">
        <v>44466</v>
      </c>
      <c r="C193" s="313"/>
      <c r="D193" s="313">
        <v>191</v>
      </c>
      <c r="E193" s="313">
        <v>81</v>
      </c>
      <c r="F193" s="313"/>
      <c r="G193" s="313"/>
      <c r="H193" s="453">
        <f t="shared" si="19"/>
        <v>272</v>
      </c>
      <c r="I193" s="313">
        <v>21</v>
      </c>
      <c r="J193" s="414"/>
      <c r="K193" s="313">
        <v>0</v>
      </c>
      <c r="L193" s="580">
        <v>0</v>
      </c>
    </row>
    <row r="194" spans="1:13" ht="15" x14ac:dyDescent="0.25">
      <c r="A194" s="630"/>
      <c r="B194" s="503">
        <v>44467</v>
      </c>
      <c r="C194" s="312"/>
      <c r="D194" s="312">
        <v>214</v>
      </c>
      <c r="E194" s="312">
        <v>71</v>
      </c>
      <c r="F194" s="312"/>
      <c r="G194" s="312"/>
      <c r="H194" s="448">
        <f t="shared" ref="H194:H195" si="20">SUM(D194+E194)</f>
        <v>285</v>
      </c>
      <c r="I194" s="312">
        <v>26</v>
      </c>
      <c r="J194" s="410"/>
      <c r="K194" s="312">
        <v>4</v>
      </c>
      <c r="L194" s="423">
        <v>4</v>
      </c>
    </row>
    <row r="195" spans="1:13" ht="15" x14ac:dyDescent="0.25">
      <c r="A195" s="630"/>
      <c r="B195" s="503">
        <v>44468</v>
      </c>
      <c r="C195" s="312"/>
      <c r="D195" s="312">
        <v>248</v>
      </c>
      <c r="E195" s="312">
        <v>59</v>
      </c>
      <c r="F195" s="312"/>
      <c r="G195" s="312"/>
      <c r="H195" s="448">
        <f t="shared" si="20"/>
        <v>307</v>
      </c>
      <c r="I195" s="312">
        <v>28</v>
      </c>
      <c r="J195" s="410"/>
      <c r="K195" s="312">
        <v>4</v>
      </c>
      <c r="L195" s="423">
        <v>4</v>
      </c>
      <c r="M195" s="572" t="s">
        <v>153</v>
      </c>
    </row>
    <row r="196" spans="1:13" ht="15.75" thickBot="1" x14ac:dyDescent="0.3">
      <c r="A196" s="631"/>
      <c r="B196" s="531">
        <v>44469</v>
      </c>
      <c r="C196" s="334"/>
      <c r="D196" s="334">
        <v>228</v>
      </c>
      <c r="E196" s="334">
        <v>62</v>
      </c>
      <c r="F196" s="334"/>
      <c r="G196" s="334"/>
      <c r="H196" s="451">
        <f t="shared" si="19"/>
        <v>290</v>
      </c>
      <c r="I196" s="334">
        <v>24</v>
      </c>
      <c r="J196" s="416"/>
      <c r="K196" s="334">
        <v>7</v>
      </c>
      <c r="L196" s="432">
        <v>7</v>
      </c>
    </row>
    <row r="197" spans="1:13" ht="15.75" thickBot="1" x14ac:dyDescent="0.3">
      <c r="A197" s="630" t="s">
        <v>59</v>
      </c>
      <c r="B197" s="484">
        <v>44470</v>
      </c>
      <c r="C197" s="316"/>
      <c r="D197" s="316">
        <v>159</v>
      </c>
      <c r="E197" s="316">
        <v>53</v>
      </c>
      <c r="F197" s="316"/>
      <c r="G197" s="316"/>
      <c r="H197" s="449">
        <f t="shared" ref="H197:H217" si="21">SUM(D197+E197)</f>
        <v>212</v>
      </c>
      <c r="I197" s="316">
        <v>19</v>
      </c>
      <c r="J197" s="441"/>
      <c r="K197" s="316">
        <v>1</v>
      </c>
      <c r="L197" s="425">
        <v>1</v>
      </c>
    </row>
    <row r="198" spans="1:13" ht="15.75" thickTop="1" x14ac:dyDescent="0.25">
      <c r="A198" s="630"/>
      <c r="B198" s="503">
        <v>44473</v>
      </c>
      <c r="C198" s="313"/>
      <c r="D198" s="313">
        <v>235</v>
      </c>
      <c r="E198" s="313">
        <v>95</v>
      </c>
      <c r="F198" s="313"/>
      <c r="G198" s="313"/>
      <c r="H198" s="453">
        <f t="shared" si="21"/>
        <v>330</v>
      </c>
      <c r="I198" s="313">
        <v>26</v>
      </c>
      <c r="J198" s="414"/>
      <c r="K198" s="313">
        <v>1</v>
      </c>
      <c r="L198" s="422">
        <v>1</v>
      </c>
    </row>
    <row r="199" spans="1:13" ht="15" x14ac:dyDescent="0.25">
      <c r="A199" s="630"/>
      <c r="B199" s="503">
        <v>44474</v>
      </c>
      <c r="C199" s="312"/>
      <c r="D199" s="312">
        <v>239</v>
      </c>
      <c r="E199" s="312">
        <v>78</v>
      </c>
      <c r="F199" s="312"/>
      <c r="G199" s="312"/>
      <c r="H199" s="448">
        <f t="shared" si="21"/>
        <v>317</v>
      </c>
      <c r="I199" s="312">
        <v>28</v>
      </c>
      <c r="J199" s="410"/>
      <c r="K199" s="312">
        <v>3</v>
      </c>
      <c r="L199" s="423">
        <v>3</v>
      </c>
    </row>
    <row r="200" spans="1:13" ht="15" x14ac:dyDescent="0.25">
      <c r="A200" s="630"/>
      <c r="B200" s="503">
        <v>44475</v>
      </c>
      <c r="C200" s="312"/>
      <c r="D200" s="312">
        <v>275</v>
      </c>
      <c r="E200" s="312">
        <v>50</v>
      </c>
      <c r="F200" s="312"/>
      <c r="G200" s="312"/>
      <c r="H200" s="448">
        <f t="shared" si="21"/>
        <v>325</v>
      </c>
      <c r="I200" s="312">
        <v>33</v>
      </c>
      <c r="J200" s="410"/>
      <c r="K200" s="312">
        <v>5</v>
      </c>
      <c r="L200" s="423">
        <v>5</v>
      </c>
      <c r="M200" s="572" t="s">
        <v>86</v>
      </c>
    </row>
    <row r="201" spans="1:13" ht="15" x14ac:dyDescent="0.25">
      <c r="A201" s="630"/>
      <c r="B201" s="503">
        <v>44476</v>
      </c>
      <c r="C201" s="312"/>
      <c r="D201" s="312">
        <v>220</v>
      </c>
      <c r="E201" s="312">
        <v>84</v>
      </c>
      <c r="F201" s="312"/>
      <c r="G201" s="312"/>
      <c r="H201" s="448">
        <f t="shared" si="21"/>
        <v>304</v>
      </c>
      <c r="I201" s="312">
        <v>38</v>
      </c>
      <c r="J201" s="410"/>
      <c r="K201" s="312">
        <v>0</v>
      </c>
      <c r="L201" s="423">
        <v>0</v>
      </c>
    </row>
    <row r="202" spans="1:13" ht="15.75" thickBot="1" x14ac:dyDescent="0.3">
      <c r="A202" s="630"/>
      <c r="B202" s="531">
        <v>44477</v>
      </c>
      <c r="C202" s="334"/>
      <c r="D202" s="334">
        <v>178</v>
      </c>
      <c r="E202" s="334">
        <v>79</v>
      </c>
      <c r="F202" s="334"/>
      <c r="G202" s="334"/>
      <c r="H202" s="451">
        <f t="shared" si="21"/>
        <v>257</v>
      </c>
      <c r="I202" s="334">
        <v>26</v>
      </c>
      <c r="J202" s="416"/>
      <c r="K202" s="334">
        <v>0</v>
      </c>
      <c r="L202" s="432">
        <v>0</v>
      </c>
    </row>
    <row r="203" spans="1:13" ht="15.75" thickTop="1" x14ac:dyDescent="0.25">
      <c r="A203" s="630"/>
      <c r="B203" s="485">
        <v>44480</v>
      </c>
      <c r="C203" s="344"/>
      <c r="D203" s="344">
        <v>186</v>
      </c>
      <c r="E203" s="344">
        <v>72</v>
      </c>
      <c r="F203" s="344"/>
      <c r="G203" s="344"/>
      <c r="H203" s="450">
        <f t="shared" si="21"/>
        <v>258</v>
      </c>
      <c r="I203" s="344">
        <v>26</v>
      </c>
      <c r="J203" s="409"/>
      <c r="K203" s="344">
        <v>1</v>
      </c>
      <c r="L203" s="577">
        <v>1</v>
      </c>
    </row>
    <row r="204" spans="1:13" ht="15" x14ac:dyDescent="0.25">
      <c r="A204" s="630"/>
      <c r="B204" s="503">
        <v>44481</v>
      </c>
      <c r="C204" s="312"/>
      <c r="D204" s="312">
        <v>226</v>
      </c>
      <c r="E204" s="312">
        <v>50</v>
      </c>
      <c r="F204" s="312"/>
      <c r="G204" s="312"/>
      <c r="H204" s="448">
        <f t="shared" si="21"/>
        <v>276</v>
      </c>
      <c r="I204" s="312">
        <v>23</v>
      </c>
      <c r="J204" s="410"/>
      <c r="K204" s="312">
        <v>1</v>
      </c>
      <c r="L204" s="575">
        <v>1</v>
      </c>
    </row>
    <row r="205" spans="1:13" ht="15" x14ac:dyDescent="0.25">
      <c r="A205" s="630"/>
      <c r="B205" s="503">
        <v>44482</v>
      </c>
      <c r="C205" s="312"/>
      <c r="D205" s="312">
        <v>266</v>
      </c>
      <c r="E205" s="312">
        <v>68</v>
      </c>
      <c r="F205" s="312"/>
      <c r="G205" s="312"/>
      <c r="H205" s="448">
        <f t="shared" ref="H205" si="22">SUM(D205+E205)</f>
        <v>334</v>
      </c>
      <c r="I205" s="312">
        <v>26</v>
      </c>
      <c r="J205" s="410"/>
      <c r="K205" s="312">
        <v>1</v>
      </c>
      <c r="L205" s="575">
        <v>1</v>
      </c>
      <c r="M205" s="572" t="s">
        <v>84</v>
      </c>
    </row>
    <row r="206" spans="1:13" ht="15" x14ac:dyDescent="0.25">
      <c r="A206" s="630"/>
      <c r="B206" s="503">
        <v>44483</v>
      </c>
      <c r="C206" s="312"/>
      <c r="D206" s="312">
        <v>241</v>
      </c>
      <c r="E206" s="312">
        <v>136</v>
      </c>
      <c r="F206" s="312"/>
      <c r="G206" s="312"/>
      <c r="H206" s="448">
        <f t="shared" si="21"/>
        <v>377</v>
      </c>
      <c r="I206" s="312">
        <v>38</v>
      </c>
      <c r="J206" s="410"/>
      <c r="K206" s="312">
        <v>0</v>
      </c>
      <c r="L206" s="575">
        <v>0</v>
      </c>
    </row>
    <row r="207" spans="1:13" ht="15.75" thickBot="1" x14ac:dyDescent="0.3">
      <c r="A207" s="630"/>
      <c r="B207" s="578">
        <v>44484</v>
      </c>
      <c r="C207" s="316"/>
      <c r="D207" s="316">
        <v>174</v>
      </c>
      <c r="E207" s="316">
        <v>91</v>
      </c>
      <c r="F207" s="316"/>
      <c r="G207" s="316"/>
      <c r="H207" s="449">
        <f t="shared" si="21"/>
        <v>265</v>
      </c>
      <c r="I207" s="316">
        <v>27</v>
      </c>
      <c r="J207" s="411"/>
      <c r="K207" s="316">
        <v>0</v>
      </c>
      <c r="L207" s="579">
        <v>0</v>
      </c>
    </row>
    <row r="208" spans="1:13" ht="15.75" thickTop="1" x14ac:dyDescent="0.25">
      <c r="A208" s="630"/>
      <c r="B208" s="503">
        <v>44487</v>
      </c>
      <c r="C208" s="313"/>
      <c r="D208" s="313">
        <v>244</v>
      </c>
      <c r="E208" s="313">
        <v>185</v>
      </c>
      <c r="F208" s="313"/>
      <c r="G208" s="313"/>
      <c r="H208" s="453">
        <f t="shared" si="21"/>
        <v>429</v>
      </c>
      <c r="I208" s="313">
        <v>33</v>
      </c>
      <c r="J208" s="414"/>
      <c r="K208" s="313">
        <v>10</v>
      </c>
      <c r="L208" s="422">
        <v>10</v>
      </c>
    </row>
    <row r="209" spans="1:13" ht="15" x14ac:dyDescent="0.25">
      <c r="A209" s="630"/>
      <c r="B209" s="503">
        <v>44488</v>
      </c>
      <c r="C209" s="312"/>
      <c r="D209" s="312">
        <v>249</v>
      </c>
      <c r="E209" s="312">
        <v>111</v>
      </c>
      <c r="F209" s="312"/>
      <c r="G209" s="312"/>
      <c r="H209" s="448">
        <f t="shared" si="21"/>
        <v>360</v>
      </c>
      <c r="I209" s="312">
        <v>28</v>
      </c>
      <c r="J209" s="410"/>
      <c r="K209" s="312">
        <v>3</v>
      </c>
      <c r="L209" s="423">
        <v>3</v>
      </c>
    </row>
    <row r="210" spans="1:13" ht="15" x14ac:dyDescent="0.25">
      <c r="A210" s="630"/>
      <c r="B210" s="503">
        <v>44489</v>
      </c>
      <c r="C210" s="312"/>
      <c r="D210" s="312">
        <v>267</v>
      </c>
      <c r="E210" s="312">
        <v>89</v>
      </c>
      <c r="F210" s="312"/>
      <c r="G210" s="312"/>
      <c r="H210" s="448">
        <f t="shared" si="21"/>
        <v>356</v>
      </c>
      <c r="I210" s="312">
        <v>30</v>
      </c>
      <c r="J210" s="410"/>
      <c r="K210" s="312">
        <v>8</v>
      </c>
      <c r="L210" s="423">
        <v>8</v>
      </c>
      <c r="M210" s="572" t="s">
        <v>72</v>
      </c>
    </row>
    <row r="211" spans="1:13" ht="15" x14ac:dyDescent="0.25">
      <c r="A211" s="630"/>
      <c r="B211" s="503">
        <v>44490</v>
      </c>
      <c r="C211" s="312"/>
      <c r="D211" s="312">
        <v>236</v>
      </c>
      <c r="E211" s="312">
        <v>71</v>
      </c>
      <c r="F211" s="312"/>
      <c r="G211" s="312"/>
      <c r="H211" s="448">
        <f t="shared" si="21"/>
        <v>307</v>
      </c>
      <c r="I211" s="312">
        <v>28</v>
      </c>
      <c r="J211" s="410"/>
      <c r="K211" s="312">
        <v>6</v>
      </c>
      <c r="L211" s="423">
        <v>6</v>
      </c>
    </row>
    <row r="212" spans="1:13" ht="15.75" thickBot="1" x14ac:dyDescent="0.3">
      <c r="A212" s="630"/>
      <c r="B212" s="484">
        <v>44491</v>
      </c>
      <c r="C212" s="316"/>
      <c r="D212" s="316">
        <v>209</v>
      </c>
      <c r="E212" s="316">
        <v>61</v>
      </c>
      <c r="F212" s="316"/>
      <c r="G212" s="316"/>
      <c r="H212" s="449">
        <f t="shared" si="21"/>
        <v>270</v>
      </c>
      <c r="I212" s="316">
        <v>25</v>
      </c>
      <c r="J212" s="411"/>
      <c r="K212" s="316">
        <v>6</v>
      </c>
      <c r="L212" s="425">
        <v>6</v>
      </c>
    </row>
    <row r="213" spans="1:13" ht="15.75" thickTop="1" x14ac:dyDescent="0.25">
      <c r="A213" s="630"/>
      <c r="B213" s="503">
        <v>44494</v>
      </c>
      <c r="C213" s="313"/>
      <c r="D213" s="313">
        <v>313</v>
      </c>
      <c r="E213" s="313">
        <v>120</v>
      </c>
      <c r="F213" s="313"/>
      <c r="G213" s="313"/>
      <c r="H213" s="453">
        <f t="shared" si="21"/>
        <v>433</v>
      </c>
      <c r="I213" s="313">
        <v>39</v>
      </c>
      <c r="J213" s="414"/>
      <c r="K213" s="313">
        <v>6</v>
      </c>
      <c r="L213" s="580">
        <v>6</v>
      </c>
    </row>
    <row r="214" spans="1:13" ht="15" x14ac:dyDescent="0.25">
      <c r="A214" s="630"/>
      <c r="B214" s="503">
        <v>44495</v>
      </c>
      <c r="C214" s="313"/>
      <c r="D214" s="313">
        <v>220</v>
      </c>
      <c r="E214" s="313">
        <v>68</v>
      </c>
      <c r="F214" s="313"/>
      <c r="G214" s="313"/>
      <c r="H214" s="453">
        <f t="shared" si="21"/>
        <v>288</v>
      </c>
      <c r="I214" s="313">
        <v>29</v>
      </c>
      <c r="J214" s="414"/>
      <c r="K214" s="313">
        <v>3</v>
      </c>
      <c r="L214" s="580">
        <v>3</v>
      </c>
    </row>
    <row r="215" spans="1:13" ht="15" x14ac:dyDescent="0.25">
      <c r="A215" s="630"/>
      <c r="B215" s="503">
        <v>44496</v>
      </c>
      <c r="C215" s="312"/>
      <c r="D215" s="312">
        <v>230</v>
      </c>
      <c r="E215" s="312">
        <v>105</v>
      </c>
      <c r="F215" s="312"/>
      <c r="G215" s="312"/>
      <c r="H215" s="448">
        <f t="shared" si="21"/>
        <v>335</v>
      </c>
      <c r="I215" s="312">
        <v>34</v>
      </c>
      <c r="J215" s="410"/>
      <c r="K215" s="312">
        <v>2</v>
      </c>
      <c r="L215" s="423">
        <v>2</v>
      </c>
      <c r="M215" s="572" t="s">
        <v>154</v>
      </c>
    </row>
    <row r="216" spans="1:13" ht="15" x14ac:dyDescent="0.25">
      <c r="A216" s="630"/>
      <c r="B216" s="503">
        <v>44497</v>
      </c>
      <c r="C216" s="312"/>
      <c r="D216" s="312">
        <v>214</v>
      </c>
      <c r="E216" s="312">
        <v>51</v>
      </c>
      <c r="F216" s="312"/>
      <c r="G216" s="312"/>
      <c r="H216" s="448">
        <f t="shared" si="21"/>
        <v>265</v>
      </c>
      <c r="I216" s="312">
        <v>33</v>
      </c>
      <c r="J216" s="410"/>
      <c r="K216" s="312">
        <v>0</v>
      </c>
      <c r="L216" s="423">
        <v>0</v>
      </c>
    </row>
    <row r="217" spans="1:13" ht="15.75" thickBot="1" x14ac:dyDescent="0.3">
      <c r="A217" s="631"/>
      <c r="B217" s="531">
        <v>44498</v>
      </c>
      <c r="C217" s="334"/>
      <c r="D217" s="334">
        <v>177</v>
      </c>
      <c r="E217" s="334">
        <v>52</v>
      </c>
      <c r="F217" s="334"/>
      <c r="G217" s="334"/>
      <c r="H217" s="451">
        <f t="shared" si="21"/>
        <v>229</v>
      </c>
      <c r="I217" s="334">
        <v>29</v>
      </c>
      <c r="J217" s="416"/>
      <c r="K217" s="334">
        <v>3</v>
      </c>
      <c r="L217" s="432">
        <v>3</v>
      </c>
    </row>
    <row r="218" spans="1:13" ht="15" x14ac:dyDescent="0.25">
      <c r="A218" s="629" t="s">
        <v>60</v>
      </c>
      <c r="B218" s="584">
        <v>44501</v>
      </c>
      <c r="C218" s="585"/>
      <c r="D218" s="585"/>
      <c r="E218" s="585"/>
      <c r="F218" s="585"/>
      <c r="G218" s="585"/>
      <c r="H218" s="521"/>
      <c r="I218" s="585"/>
      <c r="J218" s="586"/>
      <c r="K218" s="585"/>
      <c r="L218" s="587"/>
    </row>
    <row r="219" spans="1:13" ht="15" x14ac:dyDescent="0.25">
      <c r="A219" s="630"/>
      <c r="B219" s="503">
        <v>44502</v>
      </c>
      <c r="C219" s="312"/>
      <c r="D219" s="312">
        <v>678</v>
      </c>
      <c r="E219" s="312">
        <v>192</v>
      </c>
      <c r="F219" s="312"/>
      <c r="G219" s="312"/>
      <c r="H219" s="448">
        <f t="shared" ref="H219:H237" si="23">SUM(D219+E219)</f>
        <v>870</v>
      </c>
      <c r="I219" s="312">
        <v>79</v>
      </c>
      <c r="J219" s="410"/>
      <c r="K219" s="312">
        <v>78</v>
      </c>
      <c r="L219" s="423">
        <v>78</v>
      </c>
    </row>
    <row r="220" spans="1:13" ht="15" x14ac:dyDescent="0.25">
      <c r="A220" s="630"/>
      <c r="B220" s="503">
        <v>44503</v>
      </c>
      <c r="C220" s="312"/>
      <c r="D220" s="312">
        <v>446</v>
      </c>
      <c r="E220" s="312">
        <v>169</v>
      </c>
      <c r="F220" s="312"/>
      <c r="G220" s="312"/>
      <c r="H220" s="448">
        <f t="shared" si="23"/>
        <v>615</v>
      </c>
      <c r="I220" s="312">
        <v>56</v>
      </c>
      <c r="J220" s="410"/>
      <c r="K220" s="312">
        <v>10</v>
      </c>
      <c r="L220" s="423">
        <v>10</v>
      </c>
      <c r="M220" s="572" t="s">
        <v>75</v>
      </c>
    </row>
    <row r="221" spans="1:13" ht="15" x14ac:dyDescent="0.25">
      <c r="A221" s="630"/>
      <c r="B221" s="503">
        <v>44504</v>
      </c>
      <c r="C221" s="312"/>
      <c r="D221" s="312">
        <v>221</v>
      </c>
      <c r="E221" s="312">
        <v>86</v>
      </c>
      <c r="F221" s="312"/>
      <c r="G221" s="312"/>
      <c r="H221" s="448">
        <f t="shared" si="23"/>
        <v>307</v>
      </c>
      <c r="I221" s="312">
        <v>28</v>
      </c>
      <c r="J221" s="410"/>
      <c r="K221" s="312">
        <v>5</v>
      </c>
      <c r="L221" s="423">
        <v>5</v>
      </c>
    </row>
    <row r="222" spans="1:13" ht="15.75" thickBot="1" x14ac:dyDescent="0.3">
      <c r="A222" s="630"/>
      <c r="B222" s="531">
        <v>44505</v>
      </c>
      <c r="C222" s="334"/>
      <c r="D222" s="334">
        <v>165</v>
      </c>
      <c r="E222" s="334">
        <v>67</v>
      </c>
      <c r="F222" s="334"/>
      <c r="G222" s="334"/>
      <c r="H222" s="451">
        <f t="shared" si="23"/>
        <v>232</v>
      </c>
      <c r="I222" s="334">
        <v>29</v>
      </c>
      <c r="J222" s="416"/>
      <c r="K222" s="334">
        <v>1</v>
      </c>
      <c r="L222" s="432">
        <v>1</v>
      </c>
    </row>
    <row r="223" spans="1:13" ht="15.75" thickTop="1" x14ac:dyDescent="0.25">
      <c r="A223" s="630"/>
      <c r="B223" s="485">
        <v>44508</v>
      </c>
      <c r="C223" s="344"/>
      <c r="D223" s="344">
        <v>201</v>
      </c>
      <c r="E223" s="344">
        <v>134</v>
      </c>
      <c r="F223" s="344"/>
      <c r="G223" s="344"/>
      <c r="H223" s="450">
        <f t="shared" si="23"/>
        <v>335</v>
      </c>
      <c r="I223" s="344">
        <v>34</v>
      </c>
      <c r="J223" s="409"/>
      <c r="K223" s="344">
        <v>3</v>
      </c>
      <c r="L223" s="577">
        <v>3</v>
      </c>
    </row>
    <row r="224" spans="1:13" ht="15" x14ac:dyDescent="0.25">
      <c r="A224" s="630"/>
      <c r="B224" s="503">
        <v>44509</v>
      </c>
      <c r="C224" s="312"/>
      <c r="D224" s="312">
        <v>167</v>
      </c>
      <c r="E224" s="312">
        <v>91</v>
      </c>
      <c r="F224" s="312"/>
      <c r="G224" s="312"/>
      <c r="H224" s="448">
        <f t="shared" si="23"/>
        <v>258</v>
      </c>
      <c r="I224" s="312">
        <v>26</v>
      </c>
      <c r="J224" s="410"/>
      <c r="K224" s="312">
        <v>1</v>
      </c>
      <c r="L224" s="575">
        <v>1</v>
      </c>
    </row>
    <row r="225" spans="1:13" ht="15" x14ac:dyDescent="0.25">
      <c r="A225" s="630"/>
      <c r="B225" s="503">
        <v>44510</v>
      </c>
      <c r="C225" s="312"/>
      <c r="D225" s="312">
        <v>256</v>
      </c>
      <c r="E225" s="312">
        <v>82</v>
      </c>
      <c r="F225" s="312"/>
      <c r="G225" s="312"/>
      <c r="H225" s="448">
        <f t="shared" si="23"/>
        <v>338</v>
      </c>
      <c r="I225" s="312">
        <v>26</v>
      </c>
      <c r="J225" s="410"/>
      <c r="K225" s="312">
        <v>2</v>
      </c>
      <c r="L225" s="575">
        <v>2</v>
      </c>
      <c r="M225" s="572" t="s">
        <v>71</v>
      </c>
    </row>
    <row r="226" spans="1:13" ht="15" x14ac:dyDescent="0.25">
      <c r="A226" s="630"/>
      <c r="B226" s="503">
        <v>44511</v>
      </c>
      <c r="C226" s="312"/>
      <c r="D226" s="312">
        <v>180</v>
      </c>
      <c r="E226" s="312">
        <v>86</v>
      </c>
      <c r="F226" s="312"/>
      <c r="G226" s="312"/>
      <c r="H226" s="448">
        <f t="shared" si="23"/>
        <v>266</v>
      </c>
      <c r="I226" s="312">
        <v>20</v>
      </c>
      <c r="J226" s="410"/>
      <c r="K226" s="312">
        <v>4</v>
      </c>
      <c r="L226" s="575">
        <v>4</v>
      </c>
    </row>
    <row r="227" spans="1:13" ht="15.75" thickBot="1" x14ac:dyDescent="0.3">
      <c r="A227" s="630"/>
      <c r="B227" s="578">
        <v>44512</v>
      </c>
      <c r="C227" s="316"/>
      <c r="D227" s="316">
        <v>165</v>
      </c>
      <c r="E227" s="316">
        <v>69</v>
      </c>
      <c r="F227" s="316"/>
      <c r="G227" s="316"/>
      <c r="H227" s="449">
        <f t="shared" si="23"/>
        <v>234</v>
      </c>
      <c r="I227" s="316">
        <v>20</v>
      </c>
      <c r="J227" s="411"/>
      <c r="K227" s="316">
        <v>0</v>
      </c>
      <c r="L227" s="579">
        <v>0</v>
      </c>
    </row>
    <row r="228" spans="1:13" ht="15.75" thickTop="1" x14ac:dyDescent="0.25">
      <c r="A228" s="630"/>
      <c r="B228" s="503">
        <v>44515</v>
      </c>
      <c r="C228" s="313"/>
      <c r="D228" s="313">
        <v>198</v>
      </c>
      <c r="E228" s="313">
        <v>159</v>
      </c>
      <c r="F228" s="313"/>
      <c r="G228" s="313"/>
      <c r="H228" s="453">
        <f t="shared" si="23"/>
        <v>357</v>
      </c>
      <c r="I228" s="313">
        <v>36</v>
      </c>
      <c r="J228" s="414"/>
      <c r="K228" s="313">
        <v>2</v>
      </c>
      <c r="L228" s="422">
        <v>2</v>
      </c>
    </row>
    <row r="229" spans="1:13" ht="15" x14ac:dyDescent="0.25">
      <c r="A229" s="630"/>
      <c r="B229" s="503">
        <v>44516</v>
      </c>
      <c r="C229" s="312"/>
      <c r="D229" s="312">
        <v>225</v>
      </c>
      <c r="E229" s="312">
        <v>86</v>
      </c>
      <c r="F229" s="312"/>
      <c r="G229" s="312"/>
      <c r="H229" s="448">
        <f t="shared" si="23"/>
        <v>311</v>
      </c>
      <c r="I229" s="312">
        <v>31</v>
      </c>
      <c r="J229" s="410"/>
      <c r="K229" s="312">
        <v>3</v>
      </c>
      <c r="L229" s="423">
        <v>3</v>
      </c>
    </row>
    <row r="230" spans="1:13" ht="15" x14ac:dyDescent="0.25">
      <c r="A230" s="630"/>
      <c r="B230" s="514">
        <v>44517</v>
      </c>
      <c r="C230" s="479"/>
      <c r="D230" s="479"/>
      <c r="E230" s="479"/>
      <c r="F230" s="479"/>
      <c r="G230" s="479"/>
      <c r="H230" s="480"/>
      <c r="I230" s="479"/>
      <c r="J230" s="582"/>
      <c r="K230" s="479"/>
      <c r="L230" s="482"/>
    </row>
    <row r="231" spans="1:13" ht="15" x14ac:dyDescent="0.25">
      <c r="A231" s="630"/>
      <c r="B231" s="503">
        <v>44518</v>
      </c>
      <c r="C231" s="312"/>
      <c r="D231" s="312">
        <v>359</v>
      </c>
      <c r="E231" s="312">
        <v>210</v>
      </c>
      <c r="F231" s="312"/>
      <c r="G231" s="312"/>
      <c r="H231" s="448">
        <f t="shared" si="23"/>
        <v>569</v>
      </c>
      <c r="I231" s="312">
        <v>57</v>
      </c>
      <c r="J231" s="410"/>
      <c r="K231" s="312">
        <v>1</v>
      </c>
      <c r="L231" s="423">
        <v>1</v>
      </c>
    </row>
    <row r="232" spans="1:13" ht="15.75" thickBot="1" x14ac:dyDescent="0.3">
      <c r="A232" s="630"/>
      <c r="B232" s="484">
        <v>44519</v>
      </c>
      <c r="C232" s="316"/>
      <c r="D232" s="316">
        <v>152</v>
      </c>
      <c r="E232" s="316">
        <v>103</v>
      </c>
      <c r="F232" s="316"/>
      <c r="G232" s="316"/>
      <c r="H232" s="449">
        <f t="shared" si="23"/>
        <v>255</v>
      </c>
      <c r="I232" s="316">
        <v>33</v>
      </c>
      <c r="J232" s="411"/>
      <c r="K232" s="316">
        <v>0</v>
      </c>
      <c r="L232" s="425">
        <v>0</v>
      </c>
    </row>
    <row r="233" spans="1:13" ht="15.75" thickTop="1" x14ac:dyDescent="0.25">
      <c r="A233" s="630"/>
      <c r="B233" s="485">
        <v>44522</v>
      </c>
      <c r="C233" s="344"/>
      <c r="D233" s="344">
        <v>292</v>
      </c>
      <c r="E233" s="344">
        <v>178</v>
      </c>
      <c r="F233" s="344"/>
      <c r="G233" s="344"/>
      <c r="H233" s="450">
        <f t="shared" si="23"/>
        <v>470</v>
      </c>
      <c r="I233" s="344">
        <v>39</v>
      </c>
      <c r="J233" s="409"/>
      <c r="K233" s="344">
        <v>1</v>
      </c>
      <c r="L233" s="577">
        <v>1</v>
      </c>
    </row>
    <row r="234" spans="1:13" ht="15" x14ac:dyDescent="0.25">
      <c r="A234" s="630"/>
      <c r="B234" s="503">
        <v>44523</v>
      </c>
      <c r="C234" s="313"/>
      <c r="D234" s="313">
        <v>230</v>
      </c>
      <c r="E234" s="313">
        <v>117</v>
      </c>
      <c r="F234" s="313"/>
      <c r="G234" s="313"/>
      <c r="H234" s="453">
        <f t="shared" si="23"/>
        <v>347</v>
      </c>
      <c r="I234" s="313">
        <v>32</v>
      </c>
      <c r="J234" s="414"/>
      <c r="K234" s="313">
        <v>5</v>
      </c>
      <c r="L234" s="580">
        <v>5</v>
      </c>
    </row>
    <row r="235" spans="1:13" ht="15" x14ac:dyDescent="0.25">
      <c r="A235" s="630"/>
      <c r="B235" s="503">
        <v>44524</v>
      </c>
      <c r="C235" s="312"/>
      <c r="D235" s="312">
        <v>259</v>
      </c>
      <c r="E235" s="312">
        <v>105</v>
      </c>
      <c r="F235" s="312"/>
      <c r="G235" s="312"/>
      <c r="H235" s="448">
        <f t="shared" si="23"/>
        <v>364</v>
      </c>
      <c r="I235" s="312">
        <v>33</v>
      </c>
      <c r="J235" s="410"/>
      <c r="K235" s="312">
        <v>5</v>
      </c>
      <c r="L235" s="423">
        <v>5</v>
      </c>
      <c r="M235" s="572" t="s">
        <v>75</v>
      </c>
    </row>
    <row r="236" spans="1:13" ht="15" x14ac:dyDescent="0.25">
      <c r="A236" s="630"/>
      <c r="B236" s="503" t="s">
        <v>155</v>
      </c>
      <c r="C236" s="312"/>
      <c r="D236" s="312">
        <v>240</v>
      </c>
      <c r="E236" s="312">
        <v>107</v>
      </c>
      <c r="F236" s="312"/>
      <c r="G236" s="312"/>
      <c r="H236" s="448">
        <f t="shared" si="23"/>
        <v>347</v>
      </c>
      <c r="I236" s="312">
        <v>32</v>
      </c>
      <c r="J236" s="410"/>
      <c r="K236" s="312">
        <v>9</v>
      </c>
      <c r="L236" s="423">
        <v>9</v>
      </c>
    </row>
    <row r="237" spans="1:13" ht="15.75" thickBot="1" x14ac:dyDescent="0.3">
      <c r="A237" s="630"/>
      <c r="B237" s="578">
        <v>44526</v>
      </c>
      <c r="C237" s="316"/>
      <c r="D237" s="316">
        <v>192</v>
      </c>
      <c r="E237" s="316">
        <v>105</v>
      </c>
      <c r="F237" s="316"/>
      <c r="G237" s="316"/>
      <c r="H237" s="449">
        <f t="shared" si="23"/>
        <v>297</v>
      </c>
      <c r="I237" s="316">
        <v>30</v>
      </c>
      <c r="J237" s="411"/>
      <c r="K237" s="316">
        <v>1</v>
      </c>
      <c r="L237" s="425">
        <v>1</v>
      </c>
    </row>
    <row r="238" spans="1:13" ht="15.75" thickTop="1" x14ac:dyDescent="0.25">
      <c r="A238" s="630"/>
      <c r="B238" s="503">
        <v>44529</v>
      </c>
      <c r="C238" s="313"/>
      <c r="D238" s="313">
        <v>277</v>
      </c>
      <c r="E238" s="313">
        <v>163</v>
      </c>
      <c r="F238" s="313"/>
      <c r="G238" s="313"/>
      <c r="H238" s="453">
        <f t="shared" ref="H238:H242" si="24">SUM(D238+E238)</f>
        <v>440</v>
      </c>
      <c r="I238" s="313">
        <v>34</v>
      </c>
      <c r="J238" s="414"/>
      <c r="K238" s="313">
        <v>12</v>
      </c>
      <c r="L238" s="422">
        <v>12</v>
      </c>
    </row>
    <row r="239" spans="1:13" ht="15.75" thickBot="1" x14ac:dyDescent="0.3">
      <c r="A239" s="631"/>
      <c r="B239" s="531">
        <v>44530</v>
      </c>
      <c r="C239" s="334"/>
      <c r="D239" s="334">
        <v>257</v>
      </c>
      <c r="E239" s="334">
        <v>108</v>
      </c>
      <c r="F239" s="334"/>
      <c r="G239" s="334"/>
      <c r="H239" s="451">
        <f t="shared" si="24"/>
        <v>365</v>
      </c>
      <c r="I239" s="334">
        <v>28</v>
      </c>
      <c r="J239" s="416"/>
      <c r="K239" s="334">
        <v>5</v>
      </c>
      <c r="L239" s="432">
        <v>5</v>
      </c>
    </row>
    <row r="240" spans="1:13" ht="15" x14ac:dyDescent="0.25">
      <c r="A240" s="629" t="s">
        <v>62</v>
      </c>
      <c r="B240" s="576">
        <v>44531</v>
      </c>
      <c r="C240" s="328"/>
      <c r="D240" s="328">
        <v>237</v>
      </c>
      <c r="E240" s="328">
        <v>67</v>
      </c>
      <c r="F240" s="328"/>
      <c r="G240" s="328"/>
      <c r="H240" s="455">
        <f t="shared" si="24"/>
        <v>304</v>
      </c>
      <c r="I240" s="328">
        <v>23</v>
      </c>
      <c r="J240" s="413"/>
      <c r="K240" s="328">
        <v>3</v>
      </c>
      <c r="L240" s="588">
        <v>3</v>
      </c>
      <c r="M240" s="572" t="s">
        <v>93</v>
      </c>
    </row>
    <row r="241" spans="1:13" ht="15" x14ac:dyDescent="0.25">
      <c r="A241" s="630"/>
      <c r="B241" s="503">
        <v>44532</v>
      </c>
      <c r="C241" s="312"/>
      <c r="D241" s="312">
        <v>208</v>
      </c>
      <c r="E241" s="312">
        <v>80</v>
      </c>
      <c r="F241" s="312"/>
      <c r="G241" s="312"/>
      <c r="H241" s="448">
        <f t="shared" si="24"/>
        <v>288</v>
      </c>
      <c r="I241" s="312">
        <v>24</v>
      </c>
      <c r="J241" s="410"/>
      <c r="K241" s="312">
        <v>5</v>
      </c>
      <c r="L241" s="575">
        <v>5</v>
      </c>
    </row>
    <row r="242" spans="1:13" ht="15.75" thickBot="1" x14ac:dyDescent="0.3">
      <c r="A242" s="630"/>
      <c r="B242" s="578">
        <v>44533</v>
      </c>
      <c r="C242" s="316"/>
      <c r="D242" s="316">
        <v>171</v>
      </c>
      <c r="E242" s="316">
        <v>65</v>
      </c>
      <c r="F242" s="316"/>
      <c r="G242" s="316"/>
      <c r="H242" s="449">
        <f t="shared" si="24"/>
        <v>236</v>
      </c>
      <c r="I242" s="316">
        <v>18</v>
      </c>
      <c r="J242" s="411"/>
      <c r="K242" s="316">
        <v>1</v>
      </c>
      <c r="L242" s="579">
        <v>1</v>
      </c>
    </row>
    <row r="243" spans="1:13" ht="15.75" thickTop="1" x14ac:dyDescent="0.25">
      <c r="A243" s="630"/>
      <c r="B243" s="503">
        <v>44536</v>
      </c>
      <c r="C243" s="313"/>
      <c r="D243" s="313">
        <v>232</v>
      </c>
      <c r="E243" s="313">
        <v>149</v>
      </c>
      <c r="F243" s="313"/>
      <c r="G243" s="313"/>
      <c r="H243" s="453">
        <f t="shared" ref="H243:H247" si="25">SUM(D243+E243)</f>
        <v>381</v>
      </c>
      <c r="I243" s="313">
        <v>32</v>
      </c>
      <c r="J243" s="414"/>
      <c r="K243" s="313">
        <v>1</v>
      </c>
      <c r="L243" s="580">
        <v>1</v>
      </c>
    </row>
    <row r="244" spans="1:13" ht="15" x14ac:dyDescent="0.25">
      <c r="A244" s="630"/>
      <c r="B244" s="503">
        <v>44537</v>
      </c>
      <c r="C244" s="312"/>
      <c r="D244" s="312">
        <v>214</v>
      </c>
      <c r="E244" s="312">
        <v>93</v>
      </c>
      <c r="F244" s="312"/>
      <c r="G244" s="312"/>
      <c r="H244" s="448">
        <f t="shared" si="25"/>
        <v>307</v>
      </c>
      <c r="I244" s="312">
        <v>34</v>
      </c>
      <c r="J244" s="410"/>
      <c r="K244" s="312">
        <v>3</v>
      </c>
      <c r="L244" s="575">
        <v>3</v>
      </c>
    </row>
    <row r="245" spans="1:13" ht="15" x14ac:dyDescent="0.25">
      <c r="A245" s="630"/>
      <c r="B245" s="503">
        <v>44538</v>
      </c>
      <c r="C245" s="312"/>
      <c r="D245" s="312">
        <v>303</v>
      </c>
      <c r="E245" s="312">
        <v>77</v>
      </c>
      <c r="F245" s="312"/>
      <c r="G245" s="312"/>
      <c r="H245" s="448">
        <f t="shared" si="25"/>
        <v>380</v>
      </c>
      <c r="I245" s="312">
        <v>35</v>
      </c>
      <c r="J245" s="410"/>
      <c r="K245" s="312">
        <v>16</v>
      </c>
      <c r="L245" s="575">
        <v>16</v>
      </c>
      <c r="M245" s="572" t="s">
        <v>156</v>
      </c>
    </row>
    <row r="246" spans="1:13" ht="15" x14ac:dyDescent="0.25">
      <c r="A246" s="630"/>
      <c r="B246" s="503">
        <v>44539</v>
      </c>
      <c r="C246" s="313"/>
      <c r="D246" s="313">
        <v>250</v>
      </c>
      <c r="E246" s="313">
        <v>187</v>
      </c>
      <c r="F246" s="313"/>
      <c r="G246" s="313"/>
      <c r="H246" s="453">
        <f t="shared" si="25"/>
        <v>437</v>
      </c>
      <c r="I246" s="313">
        <v>44</v>
      </c>
      <c r="J246" s="414"/>
      <c r="K246" s="313">
        <v>6</v>
      </c>
      <c r="L246" s="422">
        <v>6</v>
      </c>
    </row>
    <row r="247" spans="1:13" ht="15.75" thickBot="1" x14ac:dyDescent="0.3">
      <c r="A247" s="630"/>
      <c r="B247" s="578">
        <v>44540</v>
      </c>
      <c r="C247" s="316"/>
      <c r="D247" s="316">
        <v>185</v>
      </c>
      <c r="E247" s="316">
        <v>97</v>
      </c>
      <c r="F247" s="316"/>
      <c r="G247" s="316"/>
      <c r="H247" s="449">
        <f t="shared" si="25"/>
        <v>282</v>
      </c>
      <c r="I247" s="316">
        <v>26</v>
      </c>
      <c r="J247" s="411"/>
      <c r="K247" s="316">
        <v>3</v>
      </c>
      <c r="L247" s="425">
        <v>3</v>
      </c>
    </row>
    <row r="248" spans="1:13" ht="15.75" thickTop="1" x14ac:dyDescent="0.25">
      <c r="A248" s="630"/>
      <c r="B248" s="503">
        <v>44543</v>
      </c>
      <c r="C248" s="313"/>
      <c r="D248" s="313">
        <v>208</v>
      </c>
      <c r="E248" s="313">
        <v>239</v>
      </c>
      <c r="F248" s="313"/>
      <c r="G248" s="313"/>
      <c r="H248" s="453">
        <f t="shared" ref="H248:H252" si="26">SUM(D248+E248)</f>
        <v>447</v>
      </c>
      <c r="I248" s="313">
        <v>50</v>
      </c>
      <c r="J248" s="414"/>
      <c r="K248" s="313">
        <v>2</v>
      </c>
      <c r="L248" s="580">
        <v>2</v>
      </c>
    </row>
    <row r="249" spans="1:13" ht="15" x14ac:dyDescent="0.25">
      <c r="A249" s="630"/>
      <c r="B249" s="503">
        <v>44544</v>
      </c>
      <c r="C249" s="312"/>
      <c r="D249" s="312">
        <v>188</v>
      </c>
      <c r="E249" s="312">
        <v>122</v>
      </c>
      <c r="F249" s="312"/>
      <c r="G249" s="312"/>
      <c r="H249" s="448">
        <f t="shared" si="26"/>
        <v>310</v>
      </c>
      <c r="I249" s="312">
        <v>26</v>
      </c>
      <c r="J249" s="410"/>
      <c r="K249" s="312">
        <v>2</v>
      </c>
      <c r="L249" s="575">
        <v>2</v>
      </c>
    </row>
    <row r="250" spans="1:13" ht="15" x14ac:dyDescent="0.25">
      <c r="A250" s="630"/>
      <c r="B250" s="503">
        <v>44545</v>
      </c>
      <c r="C250" s="312"/>
      <c r="D250" s="312">
        <v>199</v>
      </c>
      <c r="E250" s="312">
        <v>94</v>
      </c>
      <c r="F250" s="312"/>
      <c r="G250" s="312"/>
      <c r="H250" s="448">
        <f t="shared" si="26"/>
        <v>293</v>
      </c>
      <c r="I250" s="312">
        <v>24</v>
      </c>
      <c r="J250" s="410"/>
      <c r="K250" s="312">
        <v>2</v>
      </c>
      <c r="L250" s="575">
        <v>2</v>
      </c>
      <c r="M250" s="572" t="s">
        <v>99</v>
      </c>
    </row>
    <row r="251" spans="1:13" ht="15" x14ac:dyDescent="0.25">
      <c r="A251" s="630"/>
      <c r="B251" s="503">
        <v>44546</v>
      </c>
      <c r="C251" s="313"/>
      <c r="D251" s="313">
        <v>175</v>
      </c>
      <c r="E251" s="313">
        <v>72</v>
      </c>
      <c r="F251" s="313"/>
      <c r="G251" s="313"/>
      <c r="H251" s="453">
        <f t="shared" si="26"/>
        <v>247</v>
      </c>
      <c r="I251" s="313">
        <v>21</v>
      </c>
      <c r="J251" s="414"/>
      <c r="K251" s="313">
        <v>0</v>
      </c>
      <c r="L251" s="422">
        <v>0</v>
      </c>
    </row>
    <row r="252" spans="1:13" ht="15.75" thickBot="1" x14ac:dyDescent="0.3">
      <c r="A252" s="630"/>
      <c r="B252" s="578">
        <v>44547</v>
      </c>
      <c r="C252" s="316"/>
      <c r="D252" s="316">
        <v>166</v>
      </c>
      <c r="E252" s="316">
        <v>55</v>
      </c>
      <c r="F252" s="316"/>
      <c r="G252" s="316"/>
      <c r="H252" s="449">
        <f t="shared" si="26"/>
        <v>221</v>
      </c>
      <c r="I252" s="316">
        <v>20</v>
      </c>
      <c r="J252" s="411"/>
      <c r="K252" s="316">
        <v>3</v>
      </c>
      <c r="L252" s="425">
        <v>3</v>
      </c>
    </row>
    <row r="253" spans="1:13" ht="15.75" thickTop="1" x14ac:dyDescent="0.25">
      <c r="A253" s="630"/>
      <c r="B253" s="503">
        <v>44550</v>
      </c>
      <c r="C253" s="313"/>
      <c r="D253" s="313">
        <v>223</v>
      </c>
      <c r="E253" s="313">
        <v>122</v>
      </c>
      <c r="F253" s="313"/>
      <c r="G253" s="313"/>
      <c r="H253" s="453">
        <f t="shared" ref="H253:H256" si="27">SUM(D253+E253)</f>
        <v>345</v>
      </c>
      <c r="I253" s="313">
        <v>31</v>
      </c>
      <c r="J253" s="414"/>
      <c r="K253" s="313">
        <v>0</v>
      </c>
      <c r="L253" s="580">
        <v>0</v>
      </c>
    </row>
    <row r="254" spans="1:13" ht="15" x14ac:dyDescent="0.25">
      <c r="A254" s="630"/>
      <c r="B254" s="503">
        <v>44551</v>
      </c>
      <c r="C254" s="312"/>
      <c r="D254" s="312">
        <v>230</v>
      </c>
      <c r="E254" s="312">
        <v>86</v>
      </c>
      <c r="F254" s="312"/>
      <c r="G254" s="312"/>
      <c r="H254" s="448">
        <f t="shared" si="27"/>
        <v>316</v>
      </c>
      <c r="I254" s="312">
        <v>29</v>
      </c>
      <c r="J254" s="410"/>
      <c r="K254" s="312">
        <v>0</v>
      </c>
      <c r="L254" s="575">
        <v>0</v>
      </c>
    </row>
    <row r="255" spans="1:13" ht="15" x14ac:dyDescent="0.25">
      <c r="A255" s="630"/>
      <c r="B255" s="503">
        <v>44552</v>
      </c>
      <c r="C255" s="312"/>
      <c r="D255" s="312">
        <v>175</v>
      </c>
      <c r="E255" s="312">
        <v>70</v>
      </c>
      <c r="F255" s="312"/>
      <c r="G255" s="312"/>
      <c r="H255" s="448">
        <f t="shared" si="27"/>
        <v>245</v>
      </c>
      <c r="I255" s="312">
        <v>22</v>
      </c>
      <c r="J255" s="410"/>
      <c r="K255" s="312">
        <v>2</v>
      </c>
      <c r="L255" s="575">
        <v>2</v>
      </c>
      <c r="M255" s="572" t="s">
        <v>70</v>
      </c>
    </row>
    <row r="256" spans="1:13" ht="15" x14ac:dyDescent="0.25">
      <c r="A256" s="630"/>
      <c r="B256" s="503">
        <v>44553</v>
      </c>
      <c r="C256" s="313"/>
      <c r="D256" s="313">
        <v>75</v>
      </c>
      <c r="E256" s="313">
        <v>35</v>
      </c>
      <c r="F256" s="313"/>
      <c r="G256" s="313"/>
      <c r="H256" s="453">
        <f t="shared" si="27"/>
        <v>110</v>
      </c>
      <c r="I256" s="313">
        <v>11</v>
      </c>
      <c r="J256" s="414"/>
      <c r="K256" s="313">
        <v>0</v>
      </c>
      <c r="L256" s="422">
        <v>0</v>
      </c>
    </row>
    <row r="257" spans="1:13" ht="15.75" thickBot="1" x14ac:dyDescent="0.3">
      <c r="A257" s="630"/>
      <c r="B257" s="589">
        <v>44554</v>
      </c>
      <c r="C257" s="464"/>
      <c r="D257" s="464"/>
      <c r="E257" s="464"/>
      <c r="F257" s="464"/>
      <c r="G257" s="464"/>
      <c r="H257" s="465"/>
      <c r="I257" s="464"/>
      <c r="J257" s="590"/>
      <c r="K257" s="464"/>
      <c r="L257" s="469"/>
    </row>
    <row r="258" spans="1:13" ht="15.75" thickTop="1" x14ac:dyDescent="0.25">
      <c r="A258" s="630"/>
      <c r="B258" s="503">
        <v>44557</v>
      </c>
      <c r="C258" s="313"/>
      <c r="D258" s="313">
        <v>165</v>
      </c>
      <c r="E258" s="313">
        <v>85</v>
      </c>
      <c r="F258" s="313"/>
      <c r="G258" s="313"/>
      <c r="H258" s="453">
        <f t="shared" ref="H258:H262" si="28">SUM(D258+E258)</f>
        <v>250</v>
      </c>
      <c r="I258" s="313">
        <v>23</v>
      </c>
      <c r="J258" s="414"/>
      <c r="K258" s="313">
        <v>15</v>
      </c>
      <c r="L258" s="580">
        <v>15</v>
      </c>
    </row>
    <row r="259" spans="1:13" ht="15" x14ac:dyDescent="0.25">
      <c r="A259" s="630"/>
      <c r="B259" s="503">
        <v>44558</v>
      </c>
      <c r="C259" s="312"/>
      <c r="D259" s="312">
        <v>141</v>
      </c>
      <c r="E259" s="312">
        <v>66</v>
      </c>
      <c r="F259" s="312"/>
      <c r="G259" s="312"/>
      <c r="H259" s="448">
        <f t="shared" si="28"/>
        <v>207</v>
      </c>
      <c r="I259" s="312">
        <v>19</v>
      </c>
      <c r="J259" s="410"/>
      <c r="K259" s="312">
        <v>2</v>
      </c>
      <c r="L259" s="575">
        <v>2</v>
      </c>
    </row>
    <row r="260" spans="1:13" ht="15" x14ac:dyDescent="0.25">
      <c r="A260" s="630"/>
      <c r="B260" s="503">
        <v>44559</v>
      </c>
      <c r="C260" s="312"/>
      <c r="D260" s="312">
        <v>167</v>
      </c>
      <c r="E260" s="312">
        <v>198</v>
      </c>
      <c r="F260" s="312"/>
      <c r="G260" s="312"/>
      <c r="H260" s="448">
        <f t="shared" si="28"/>
        <v>365</v>
      </c>
      <c r="I260" s="312">
        <v>33</v>
      </c>
      <c r="J260" s="410"/>
      <c r="K260" s="312">
        <v>2</v>
      </c>
      <c r="L260" s="575">
        <v>2</v>
      </c>
      <c r="M260" s="572" t="s">
        <v>77</v>
      </c>
    </row>
    <row r="261" spans="1:13" ht="15" x14ac:dyDescent="0.25">
      <c r="A261" s="630"/>
      <c r="B261" s="503">
        <v>44560</v>
      </c>
      <c r="C261" s="313"/>
      <c r="D261" s="313">
        <v>138</v>
      </c>
      <c r="E261" s="313">
        <v>145</v>
      </c>
      <c r="F261" s="313"/>
      <c r="G261" s="313"/>
      <c r="H261" s="453">
        <f t="shared" si="28"/>
        <v>283</v>
      </c>
      <c r="I261" s="313">
        <v>28</v>
      </c>
      <c r="J261" s="414"/>
      <c r="K261" s="313">
        <v>0</v>
      </c>
      <c r="L261" s="422">
        <v>0</v>
      </c>
    </row>
    <row r="262" spans="1:13" ht="15.75" thickBot="1" x14ac:dyDescent="0.3">
      <c r="A262" s="631"/>
      <c r="B262" s="531">
        <v>44561</v>
      </c>
      <c r="C262" s="334"/>
      <c r="D262" s="334">
        <v>72</v>
      </c>
      <c r="E262" s="334">
        <v>105</v>
      </c>
      <c r="F262" s="334"/>
      <c r="G262" s="334"/>
      <c r="H262" s="451">
        <f t="shared" si="28"/>
        <v>177</v>
      </c>
      <c r="I262" s="334">
        <v>22</v>
      </c>
      <c r="J262" s="416"/>
      <c r="K262" s="334">
        <v>0</v>
      </c>
      <c r="L262" s="432">
        <v>0</v>
      </c>
    </row>
    <row r="264" spans="1:13" x14ac:dyDescent="0.2">
      <c r="D264" s="314">
        <f>SUM(D3:D263)</f>
        <v>68554</v>
      </c>
      <c r="E264" s="314">
        <f>SUM(E3:E263)</f>
        <v>24974</v>
      </c>
      <c r="H264" s="314">
        <f>SUM(H3:H263)</f>
        <v>93528</v>
      </c>
    </row>
  </sheetData>
  <mergeCells count="13">
    <mergeCell ref="A218:A239"/>
    <mergeCell ref="A240:A262"/>
    <mergeCell ref="N1:O1"/>
    <mergeCell ref="A2:A22"/>
    <mergeCell ref="A23:A42"/>
    <mergeCell ref="A66:A87"/>
    <mergeCell ref="A43:A65"/>
    <mergeCell ref="A197:A217"/>
    <mergeCell ref="A175:A196"/>
    <mergeCell ref="A153:A174"/>
    <mergeCell ref="A131:A152"/>
    <mergeCell ref="A88:A108"/>
    <mergeCell ref="A109:A130"/>
  </mergeCells>
  <phoneticPr fontId="18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Q261"/>
  <sheetViews>
    <sheetView topLeftCell="A230" workbookViewId="0">
      <selection activeCell="D2" sqref="D2:D261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5.28515625" style="314" hidden="1" customWidth="1"/>
    <col min="4" max="4" width="16.42578125" style="314" customWidth="1"/>
    <col min="5" max="5" width="16.5703125" style="314" customWidth="1"/>
    <col min="6" max="6" width="12.42578125" style="314" hidden="1" customWidth="1"/>
    <col min="7" max="7" width="13.5703125" style="314" hidden="1" customWidth="1"/>
    <col min="8" max="8" width="21.42578125" style="314" customWidth="1"/>
    <col min="9" max="9" width="15.42578125" style="314" customWidth="1"/>
    <col min="10" max="11" width="14.7109375" style="314" customWidth="1"/>
    <col min="12" max="12" width="28.42578125" style="572" customWidth="1"/>
    <col min="13" max="13" width="9.140625" customWidth="1"/>
    <col min="14" max="14" width="33" customWidth="1"/>
  </cols>
  <sheetData>
    <row r="1" spans="1:16" ht="111" customHeight="1" thickBot="1" x14ac:dyDescent="0.25">
      <c r="A1" s="347" t="s">
        <v>157</v>
      </c>
      <c r="B1" s="347" t="s">
        <v>43</v>
      </c>
      <c r="C1" s="348" t="s">
        <v>41</v>
      </c>
      <c r="D1" s="348" t="s">
        <v>63</v>
      </c>
      <c r="E1" s="349" t="s">
        <v>120</v>
      </c>
      <c r="F1" s="348" t="s">
        <v>42</v>
      </c>
      <c r="G1" s="348" t="s">
        <v>45</v>
      </c>
      <c r="H1" s="348" t="s">
        <v>121</v>
      </c>
      <c r="I1" s="349" t="s">
        <v>122</v>
      </c>
      <c r="J1" s="348" t="s">
        <v>61</v>
      </c>
      <c r="K1" s="348" t="s">
        <v>67</v>
      </c>
      <c r="L1" s="573"/>
      <c r="M1" s="615" t="s">
        <v>57</v>
      </c>
      <c r="N1" s="616"/>
    </row>
    <row r="2" spans="1:16" ht="16.5" customHeight="1" x14ac:dyDescent="0.25">
      <c r="A2" s="625" t="s">
        <v>47</v>
      </c>
      <c r="B2" s="576">
        <v>44564</v>
      </c>
      <c r="C2" s="328"/>
      <c r="D2" s="328">
        <v>237</v>
      </c>
      <c r="E2" s="328">
        <v>116</v>
      </c>
      <c r="F2" s="328"/>
      <c r="G2" s="328"/>
      <c r="H2" s="455">
        <f t="shared" ref="H2" si="0">SUM(D2+E2)</f>
        <v>353</v>
      </c>
      <c r="I2" s="328">
        <v>32</v>
      </c>
      <c r="J2" s="328">
        <v>1</v>
      </c>
      <c r="K2" s="435">
        <v>1</v>
      </c>
      <c r="M2" s="393"/>
      <c r="N2" t="s">
        <v>44</v>
      </c>
    </row>
    <row r="3" spans="1:16" ht="15" x14ac:dyDescent="0.25">
      <c r="A3" s="625"/>
      <c r="B3" s="503">
        <v>44565</v>
      </c>
      <c r="C3" s="313"/>
      <c r="D3" s="313">
        <v>248</v>
      </c>
      <c r="E3" s="313">
        <v>89</v>
      </c>
      <c r="F3" s="313"/>
      <c r="G3" s="313"/>
      <c r="H3" s="453">
        <f t="shared" ref="H3:H4" si="1">SUM(D3+E3)</f>
        <v>337</v>
      </c>
      <c r="I3" s="313">
        <v>28</v>
      </c>
      <c r="J3" s="313">
        <v>4</v>
      </c>
      <c r="K3" s="422">
        <v>4</v>
      </c>
    </row>
    <row r="4" spans="1:16" ht="15" x14ac:dyDescent="0.25">
      <c r="A4" s="625"/>
      <c r="B4" s="483">
        <v>44566</v>
      </c>
      <c r="C4" s="312"/>
      <c r="D4" s="312">
        <v>241</v>
      </c>
      <c r="E4" s="312">
        <v>56</v>
      </c>
      <c r="F4" s="312"/>
      <c r="G4" s="312"/>
      <c r="H4" s="448">
        <f t="shared" si="1"/>
        <v>297</v>
      </c>
      <c r="I4" s="312">
        <v>30</v>
      </c>
      <c r="J4" s="312">
        <v>12</v>
      </c>
      <c r="K4" s="423">
        <v>12</v>
      </c>
    </row>
    <row r="5" spans="1:16" ht="15" x14ac:dyDescent="0.25">
      <c r="A5" s="625"/>
      <c r="B5" s="514">
        <v>44567</v>
      </c>
      <c r="C5" s="515"/>
      <c r="D5" s="515"/>
      <c r="E5" s="515"/>
      <c r="F5" s="515"/>
      <c r="G5" s="515"/>
      <c r="H5" s="516"/>
      <c r="I5" s="515"/>
      <c r="J5" s="515"/>
      <c r="K5" s="518"/>
    </row>
    <row r="6" spans="1:16" ht="15.75" thickBot="1" x14ac:dyDescent="0.3">
      <c r="A6" s="625"/>
      <c r="B6" s="483">
        <v>44568</v>
      </c>
      <c r="C6" s="312"/>
      <c r="D6" s="312">
        <v>213</v>
      </c>
      <c r="E6" s="312">
        <v>110</v>
      </c>
      <c r="F6" s="312"/>
      <c r="G6" s="312"/>
      <c r="H6" s="448">
        <f t="shared" ref="H6" si="2">SUM(D6+E6)</f>
        <v>323</v>
      </c>
      <c r="I6" s="312">
        <v>29</v>
      </c>
      <c r="J6" s="312">
        <v>5</v>
      </c>
      <c r="K6" s="423">
        <v>5</v>
      </c>
      <c r="O6" t="s">
        <v>160</v>
      </c>
      <c r="P6">
        <v>5352</v>
      </c>
    </row>
    <row r="7" spans="1:16" ht="15.75" thickTop="1" x14ac:dyDescent="0.25">
      <c r="A7" s="625"/>
      <c r="B7" s="485">
        <v>44571</v>
      </c>
      <c r="C7" s="344"/>
      <c r="D7" s="344">
        <v>259</v>
      </c>
      <c r="E7" s="344">
        <v>127</v>
      </c>
      <c r="F7" s="344"/>
      <c r="G7" s="344"/>
      <c r="H7" s="450">
        <f>SUM(D7+E7)</f>
        <v>386</v>
      </c>
      <c r="I7" s="344">
        <v>35</v>
      </c>
      <c r="J7" s="344">
        <v>1</v>
      </c>
      <c r="K7" s="426">
        <v>1</v>
      </c>
      <c r="O7" t="s">
        <v>161</v>
      </c>
      <c r="P7">
        <v>5305</v>
      </c>
    </row>
    <row r="8" spans="1:16" ht="15" x14ac:dyDescent="0.25">
      <c r="A8" s="625"/>
      <c r="B8" s="483">
        <v>44572</v>
      </c>
      <c r="C8" s="312"/>
      <c r="D8" s="312">
        <v>238</v>
      </c>
      <c r="E8" s="312">
        <v>76</v>
      </c>
      <c r="F8" s="312"/>
      <c r="G8" s="312"/>
      <c r="H8" s="448">
        <f t="shared" ref="H8:H12" si="3">SUM(D8+E8)</f>
        <v>314</v>
      </c>
      <c r="I8" s="312">
        <v>29</v>
      </c>
      <c r="J8" s="312">
        <v>3</v>
      </c>
      <c r="K8" s="423">
        <v>3</v>
      </c>
      <c r="O8" t="s">
        <v>162</v>
      </c>
      <c r="P8">
        <v>6070</v>
      </c>
    </row>
    <row r="9" spans="1:16" ht="15" x14ac:dyDescent="0.25">
      <c r="A9" s="625"/>
      <c r="B9" s="483">
        <v>44573</v>
      </c>
      <c r="C9" s="312"/>
      <c r="D9" s="312">
        <v>305</v>
      </c>
      <c r="E9" s="312">
        <v>85</v>
      </c>
      <c r="F9" s="312"/>
      <c r="G9" s="312"/>
      <c r="H9" s="448">
        <f t="shared" si="3"/>
        <v>390</v>
      </c>
      <c r="I9" s="312">
        <v>33</v>
      </c>
      <c r="J9" s="312">
        <v>6</v>
      </c>
      <c r="K9" s="423">
        <v>6</v>
      </c>
      <c r="O9" t="s">
        <v>163</v>
      </c>
      <c r="P9">
        <v>4499</v>
      </c>
    </row>
    <row r="10" spans="1:16" ht="15" x14ac:dyDescent="0.25">
      <c r="A10" s="625"/>
      <c r="B10" s="483">
        <v>44574</v>
      </c>
      <c r="C10" s="312"/>
      <c r="D10" s="312">
        <v>259</v>
      </c>
      <c r="E10" s="312">
        <v>78</v>
      </c>
      <c r="F10" s="312"/>
      <c r="G10" s="312"/>
      <c r="H10" s="448">
        <f t="shared" si="3"/>
        <v>337</v>
      </c>
      <c r="I10" s="312">
        <v>28</v>
      </c>
      <c r="J10" s="312">
        <v>3</v>
      </c>
      <c r="K10" s="423">
        <v>3</v>
      </c>
      <c r="O10" t="s">
        <v>164</v>
      </c>
      <c r="P10">
        <v>4598</v>
      </c>
    </row>
    <row r="11" spans="1:16" ht="15.75" thickBot="1" x14ac:dyDescent="0.3">
      <c r="A11" s="625"/>
      <c r="B11" s="484">
        <v>44575</v>
      </c>
      <c r="C11" s="316"/>
      <c r="D11" s="316">
        <v>199</v>
      </c>
      <c r="E11" s="316">
        <v>70</v>
      </c>
      <c r="F11" s="316"/>
      <c r="G11" s="316"/>
      <c r="H11" s="449">
        <f t="shared" si="3"/>
        <v>269</v>
      </c>
      <c r="I11" s="316">
        <v>22</v>
      </c>
      <c r="J11" s="316">
        <v>1</v>
      </c>
      <c r="K11" s="425">
        <v>1</v>
      </c>
      <c r="O11" t="s">
        <v>165</v>
      </c>
      <c r="P11">
        <v>4595</v>
      </c>
    </row>
    <row r="12" spans="1:16" ht="15.75" thickTop="1" x14ac:dyDescent="0.25">
      <c r="A12" s="625"/>
      <c r="B12" s="485">
        <v>44578</v>
      </c>
      <c r="C12" s="344"/>
      <c r="D12" s="344">
        <v>304</v>
      </c>
      <c r="E12" s="344">
        <v>211</v>
      </c>
      <c r="F12" s="344"/>
      <c r="G12" s="344"/>
      <c r="H12" s="450">
        <f t="shared" si="3"/>
        <v>515</v>
      </c>
      <c r="I12" s="344">
        <v>52</v>
      </c>
      <c r="J12" s="344">
        <v>3</v>
      </c>
      <c r="K12" s="426">
        <v>3</v>
      </c>
      <c r="O12" t="s">
        <v>166</v>
      </c>
      <c r="P12">
        <v>4590</v>
      </c>
    </row>
    <row r="13" spans="1:16" ht="15" x14ac:dyDescent="0.25">
      <c r="A13" s="625"/>
      <c r="B13" s="483">
        <v>44579</v>
      </c>
      <c r="C13" s="312"/>
      <c r="D13" s="312">
        <v>293</v>
      </c>
      <c r="E13" s="312">
        <v>122</v>
      </c>
      <c r="F13" s="312"/>
      <c r="G13" s="312"/>
      <c r="H13" s="448">
        <f>SUM(D13+E13)</f>
        <v>415</v>
      </c>
      <c r="I13" s="312">
        <v>35</v>
      </c>
      <c r="J13" s="312">
        <v>3</v>
      </c>
      <c r="K13" s="423">
        <v>3</v>
      </c>
      <c r="O13" t="s">
        <v>167</v>
      </c>
      <c r="P13">
        <v>4112</v>
      </c>
    </row>
    <row r="14" spans="1:16" ht="15" x14ac:dyDescent="0.25">
      <c r="A14" s="625"/>
      <c r="B14" s="483">
        <v>44580</v>
      </c>
      <c r="C14" s="312"/>
      <c r="D14" s="312">
        <v>345</v>
      </c>
      <c r="E14" s="312">
        <v>91</v>
      </c>
      <c r="F14" s="312"/>
      <c r="G14" s="312"/>
      <c r="H14" s="448">
        <f t="shared" ref="H14:H25" si="4">SUM(D14+E14)</f>
        <v>436</v>
      </c>
      <c r="I14" s="312">
        <v>40</v>
      </c>
      <c r="J14" s="312">
        <v>9</v>
      </c>
      <c r="K14" s="423">
        <v>9</v>
      </c>
      <c r="O14" t="s">
        <v>168</v>
      </c>
      <c r="P14">
        <v>5765</v>
      </c>
    </row>
    <row r="15" spans="1:16" ht="15" x14ac:dyDescent="0.25">
      <c r="A15" s="625"/>
      <c r="B15" s="483">
        <v>44581</v>
      </c>
      <c r="C15" s="312"/>
      <c r="D15" s="312">
        <v>298</v>
      </c>
      <c r="E15" s="312">
        <v>88</v>
      </c>
      <c r="F15" s="312"/>
      <c r="G15" s="312"/>
      <c r="H15" s="448">
        <f t="shared" si="4"/>
        <v>386</v>
      </c>
      <c r="I15" s="312">
        <v>32</v>
      </c>
      <c r="J15" s="312">
        <v>3</v>
      </c>
      <c r="K15" s="423">
        <v>3</v>
      </c>
      <c r="O15" t="s">
        <v>169</v>
      </c>
      <c r="P15">
        <v>4347</v>
      </c>
    </row>
    <row r="16" spans="1:16" ht="15.75" thickBot="1" x14ac:dyDescent="0.3">
      <c r="A16" s="625"/>
      <c r="B16" s="484">
        <v>44582</v>
      </c>
      <c r="C16" s="316"/>
      <c r="D16" s="316">
        <v>216</v>
      </c>
      <c r="E16" s="316">
        <v>67</v>
      </c>
      <c r="F16" s="316"/>
      <c r="G16" s="316"/>
      <c r="H16" s="449">
        <f t="shared" si="4"/>
        <v>283</v>
      </c>
      <c r="I16" s="316">
        <v>28</v>
      </c>
      <c r="J16" s="316">
        <v>4</v>
      </c>
      <c r="K16" s="425">
        <v>4</v>
      </c>
      <c r="O16" t="s">
        <v>170</v>
      </c>
      <c r="P16">
        <v>4188</v>
      </c>
    </row>
    <row r="17" spans="1:17" ht="15.75" thickTop="1" x14ac:dyDescent="0.25">
      <c r="A17" s="625"/>
      <c r="B17" s="485">
        <v>44585</v>
      </c>
      <c r="C17" s="344"/>
      <c r="D17" s="344">
        <v>226</v>
      </c>
      <c r="E17" s="344">
        <v>149</v>
      </c>
      <c r="F17" s="344"/>
      <c r="G17" s="344"/>
      <c r="H17" s="450">
        <f t="shared" si="4"/>
        <v>375</v>
      </c>
      <c r="I17" s="344">
        <v>34</v>
      </c>
      <c r="J17" s="344">
        <v>1</v>
      </c>
      <c r="K17" s="426">
        <v>1</v>
      </c>
      <c r="O17" t="s">
        <v>171</v>
      </c>
      <c r="P17">
        <v>5183</v>
      </c>
      <c r="Q17" s="314"/>
    </row>
    <row r="18" spans="1:17" ht="15" x14ac:dyDescent="0.25">
      <c r="A18" s="625"/>
      <c r="B18" s="503">
        <v>44586</v>
      </c>
      <c r="C18" s="312"/>
      <c r="D18" s="312">
        <v>260</v>
      </c>
      <c r="E18" s="312">
        <v>77</v>
      </c>
      <c r="F18" s="312"/>
      <c r="G18" s="312"/>
      <c r="H18" s="448">
        <f t="shared" si="4"/>
        <v>337</v>
      </c>
      <c r="I18" s="312">
        <v>31</v>
      </c>
      <c r="J18" s="312">
        <v>2</v>
      </c>
      <c r="K18" s="423">
        <v>2</v>
      </c>
      <c r="Q18" s="314"/>
    </row>
    <row r="19" spans="1:17" ht="15" x14ac:dyDescent="0.25">
      <c r="A19" s="625"/>
      <c r="B19" s="503">
        <v>44587</v>
      </c>
      <c r="C19" s="312"/>
      <c r="D19" s="312">
        <v>309</v>
      </c>
      <c r="E19" s="312">
        <v>77</v>
      </c>
      <c r="F19" s="312"/>
      <c r="G19" s="312"/>
      <c r="H19" s="448">
        <f t="shared" si="4"/>
        <v>386</v>
      </c>
      <c r="I19" s="312">
        <v>32</v>
      </c>
      <c r="J19" s="312">
        <v>17</v>
      </c>
      <c r="K19" s="423">
        <v>17</v>
      </c>
      <c r="Q19" s="314"/>
    </row>
    <row r="20" spans="1:17" ht="15" x14ac:dyDescent="0.25">
      <c r="A20" s="625"/>
      <c r="B20" s="503">
        <v>44588</v>
      </c>
      <c r="C20" s="312"/>
      <c r="D20" s="312">
        <v>279</v>
      </c>
      <c r="E20" s="312">
        <v>81</v>
      </c>
      <c r="F20" s="312"/>
      <c r="G20" s="312"/>
      <c r="H20" s="448">
        <f t="shared" si="4"/>
        <v>360</v>
      </c>
      <c r="I20" s="312">
        <v>35</v>
      </c>
      <c r="J20" s="312">
        <v>2</v>
      </c>
      <c r="K20" s="423">
        <v>2</v>
      </c>
      <c r="Q20" s="314"/>
    </row>
    <row r="21" spans="1:17" ht="15.75" thickBot="1" x14ac:dyDescent="0.3">
      <c r="A21" s="625"/>
      <c r="B21" s="484">
        <v>44589</v>
      </c>
      <c r="C21" s="316"/>
      <c r="D21" s="316">
        <v>283</v>
      </c>
      <c r="E21" s="316">
        <v>63</v>
      </c>
      <c r="F21" s="316"/>
      <c r="G21" s="316"/>
      <c r="H21" s="449">
        <f t="shared" ref="H21" si="5">SUM(D21+E21)</f>
        <v>346</v>
      </c>
      <c r="I21" s="316">
        <v>35</v>
      </c>
      <c r="J21" s="316">
        <v>3</v>
      </c>
      <c r="K21" s="425">
        <v>3</v>
      </c>
      <c r="Q21" s="314"/>
    </row>
    <row r="22" spans="1:17" ht="16.5" thickTop="1" thickBot="1" x14ac:dyDescent="0.3">
      <c r="A22" s="626"/>
      <c r="B22" s="531">
        <v>44592</v>
      </c>
      <c r="C22" s="403"/>
      <c r="D22" s="403">
        <v>340</v>
      </c>
      <c r="E22" s="403">
        <v>127</v>
      </c>
      <c r="F22" s="403"/>
      <c r="G22" s="403"/>
      <c r="H22" s="452">
        <f t="shared" si="4"/>
        <v>467</v>
      </c>
      <c r="I22" s="403">
        <v>39</v>
      </c>
      <c r="J22" s="403">
        <v>13</v>
      </c>
      <c r="K22" s="439">
        <v>13</v>
      </c>
      <c r="Q22" s="314"/>
    </row>
    <row r="23" spans="1:17" ht="15" x14ac:dyDescent="0.25">
      <c r="A23" s="624" t="s">
        <v>46</v>
      </c>
      <c r="B23" s="503">
        <v>44593</v>
      </c>
      <c r="C23" s="313"/>
      <c r="D23" s="313">
        <v>237</v>
      </c>
      <c r="E23" s="313">
        <v>83</v>
      </c>
      <c r="F23" s="313"/>
      <c r="G23" s="313"/>
      <c r="H23" s="453">
        <f t="shared" si="4"/>
        <v>320</v>
      </c>
      <c r="I23" s="313">
        <v>27</v>
      </c>
      <c r="J23" s="313">
        <v>2</v>
      </c>
      <c r="K23" s="422">
        <v>2</v>
      </c>
    </row>
    <row r="24" spans="1:17" ht="15" x14ac:dyDescent="0.25">
      <c r="A24" s="625"/>
      <c r="B24" s="503">
        <v>44594</v>
      </c>
      <c r="C24" s="313"/>
      <c r="D24" s="313">
        <v>276</v>
      </c>
      <c r="E24" s="313">
        <v>98</v>
      </c>
      <c r="F24" s="313"/>
      <c r="G24" s="313"/>
      <c r="H24" s="453">
        <f t="shared" si="4"/>
        <v>374</v>
      </c>
      <c r="I24" s="313">
        <v>34</v>
      </c>
      <c r="J24" s="313">
        <v>25</v>
      </c>
      <c r="K24" s="422">
        <v>25</v>
      </c>
    </row>
    <row r="25" spans="1:17" ht="15" x14ac:dyDescent="0.25">
      <c r="A25" s="625"/>
      <c r="B25" s="483">
        <v>44595</v>
      </c>
      <c r="C25" s="312"/>
      <c r="D25" s="312">
        <v>269</v>
      </c>
      <c r="E25" s="312">
        <v>75</v>
      </c>
      <c r="F25" s="312"/>
      <c r="G25" s="312"/>
      <c r="H25" s="448">
        <f t="shared" si="4"/>
        <v>344</v>
      </c>
      <c r="I25" s="312">
        <v>31</v>
      </c>
      <c r="J25" s="312">
        <v>8</v>
      </c>
      <c r="K25" s="423">
        <v>8</v>
      </c>
    </row>
    <row r="26" spans="1:17" ht="15.75" thickBot="1" x14ac:dyDescent="0.3">
      <c r="A26" s="625"/>
      <c r="B26" s="503">
        <v>44596</v>
      </c>
      <c r="C26" s="312"/>
      <c r="D26" s="312">
        <v>276</v>
      </c>
      <c r="E26" s="312">
        <v>84</v>
      </c>
      <c r="F26" s="312"/>
      <c r="G26" s="312"/>
      <c r="H26" s="448">
        <f t="shared" ref="H26" si="6">SUM(D26+E26)</f>
        <v>360</v>
      </c>
      <c r="I26" s="312">
        <v>40</v>
      </c>
      <c r="J26" s="312">
        <v>6</v>
      </c>
      <c r="K26" s="423">
        <v>6</v>
      </c>
    </row>
    <row r="27" spans="1:17" ht="15.75" thickTop="1" x14ac:dyDescent="0.25">
      <c r="A27" s="625"/>
      <c r="B27" s="485">
        <v>44599</v>
      </c>
      <c r="C27" s="344"/>
      <c r="D27" s="344">
        <v>322</v>
      </c>
      <c r="E27" s="344">
        <v>173</v>
      </c>
      <c r="F27" s="344"/>
      <c r="G27" s="344"/>
      <c r="H27" s="450">
        <f>SUM(D27+E27)</f>
        <v>495</v>
      </c>
      <c r="I27" s="344">
        <v>45</v>
      </c>
      <c r="J27" s="344">
        <v>8</v>
      </c>
      <c r="K27" s="426">
        <v>8</v>
      </c>
    </row>
    <row r="28" spans="1:17" ht="15" x14ac:dyDescent="0.25">
      <c r="A28" s="625"/>
      <c r="B28" s="483">
        <v>44600</v>
      </c>
      <c r="C28" s="312"/>
      <c r="D28" s="312">
        <v>301</v>
      </c>
      <c r="E28" s="312">
        <v>78</v>
      </c>
      <c r="F28" s="312"/>
      <c r="G28" s="312"/>
      <c r="H28" s="448">
        <f t="shared" ref="H28:H32" si="7">SUM(D28+E28)</f>
        <v>379</v>
      </c>
      <c r="I28" s="312">
        <v>42</v>
      </c>
      <c r="J28" s="312">
        <v>8</v>
      </c>
      <c r="K28" s="423">
        <v>8</v>
      </c>
    </row>
    <row r="29" spans="1:17" ht="15" x14ac:dyDescent="0.25">
      <c r="A29" s="625"/>
      <c r="B29" s="483">
        <v>44601</v>
      </c>
      <c r="C29" s="312"/>
      <c r="D29" s="312">
        <v>281</v>
      </c>
      <c r="E29" s="312">
        <v>80</v>
      </c>
      <c r="F29" s="312"/>
      <c r="G29" s="312"/>
      <c r="H29" s="448">
        <f t="shared" si="7"/>
        <v>361</v>
      </c>
      <c r="I29" s="312">
        <v>32</v>
      </c>
      <c r="J29" s="312">
        <v>2</v>
      </c>
      <c r="K29" s="423">
        <v>2</v>
      </c>
    </row>
    <row r="30" spans="1:17" ht="15" x14ac:dyDescent="0.25">
      <c r="A30" s="625"/>
      <c r="B30" s="483">
        <v>44602</v>
      </c>
      <c r="C30" s="312"/>
      <c r="D30" s="312">
        <v>266</v>
      </c>
      <c r="E30" s="312">
        <v>85</v>
      </c>
      <c r="F30" s="312"/>
      <c r="G30" s="312"/>
      <c r="H30" s="448">
        <f t="shared" si="7"/>
        <v>351</v>
      </c>
      <c r="I30" s="312">
        <v>35</v>
      </c>
      <c r="J30" s="312">
        <v>4</v>
      </c>
      <c r="K30" s="423">
        <v>4</v>
      </c>
    </row>
    <row r="31" spans="1:17" ht="15.75" thickBot="1" x14ac:dyDescent="0.3">
      <c r="A31" s="625"/>
      <c r="B31" s="484">
        <v>44603</v>
      </c>
      <c r="C31" s="316"/>
      <c r="D31" s="316">
        <v>228</v>
      </c>
      <c r="E31" s="316">
        <v>69</v>
      </c>
      <c r="F31" s="316"/>
      <c r="G31" s="316"/>
      <c r="H31" s="449">
        <f t="shared" si="7"/>
        <v>297</v>
      </c>
      <c r="I31" s="316">
        <v>37</v>
      </c>
      <c r="J31" s="316">
        <v>2</v>
      </c>
      <c r="K31" s="425">
        <v>2</v>
      </c>
    </row>
    <row r="32" spans="1:17" ht="15.75" thickTop="1" x14ac:dyDescent="0.25">
      <c r="A32" s="625"/>
      <c r="B32" s="485">
        <v>44606</v>
      </c>
      <c r="C32" s="344"/>
      <c r="D32" s="344">
        <v>247</v>
      </c>
      <c r="E32" s="344">
        <v>69</v>
      </c>
      <c r="F32" s="344"/>
      <c r="G32" s="344"/>
      <c r="H32" s="450">
        <f t="shared" si="7"/>
        <v>316</v>
      </c>
      <c r="I32" s="344">
        <v>40</v>
      </c>
      <c r="J32" s="344">
        <v>5</v>
      </c>
      <c r="K32" s="426">
        <v>5</v>
      </c>
    </row>
    <row r="33" spans="1:17" ht="15" x14ac:dyDescent="0.25">
      <c r="A33" s="625"/>
      <c r="B33" s="483">
        <v>44607</v>
      </c>
      <c r="C33" s="312"/>
      <c r="D33" s="312">
        <v>258</v>
      </c>
      <c r="E33" s="312">
        <v>66</v>
      </c>
      <c r="F33" s="312"/>
      <c r="G33" s="312"/>
      <c r="H33" s="448">
        <f>SUM(D33+E33)</f>
        <v>324</v>
      </c>
      <c r="I33" s="312">
        <v>41</v>
      </c>
      <c r="J33" s="312">
        <v>9</v>
      </c>
      <c r="K33" s="423">
        <v>9</v>
      </c>
    </row>
    <row r="34" spans="1:17" ht="15" x14ac:dyDescent="0.25">
      <c r="A34" s="625"/>
      <c r="B34" s="483">
        <v>44608</v>
      </c>
      <c r="C34" s="312"/>
      <c r="D34" s="312">
        <v>299</v>
      </c>
      <c r="E34" s="312">
        <v>68</v>
      </c>
      <c r="F34" s="312"/>
      <c r="G34" s="312"/>
      <c r="H34" s="448">
        <f t="shared" ref="H34:H46" si="8">SUM(D34+E34)</f>
        <v>367</v>
      </c>
      <c r="I34" s="312">
        <v>46</v>
      </c>
      <c r="J34" s="312">
        <v>27</v>
      </c>
      <c r="K34" s="423">
        <v>27</v>
      </c>
    </row>
    <row r="35" spans="1:17" ht="15" x14ac:dyDescent="0.25">
      <c r="A35" s="625"/>
      <c r="B35" s="483">
        <v>44609</v>
      </c>
      <c r="C35" s="312"/>
      <c r="D35" s="312">
        <v>239</v>
      </c>
      <c r="E35" s="312">
        <v>56</v>
      </c>
      <c r="F35" s="312"/>
      <c r="G35" s="312"/>
      <c r="H35" s="448">
        <f t="shared" si="8"/>
        <v>295</v>
      </c>
      <c r="I35" s="312">
        <v>27</v>
      </c>
      <c r="J35" s="312">
        <v>2</v>
      </c>
      <c r="K35" s="423">
        <v>2</v>
      </c>
    </row>
    <row r="36" spans="1:17" ht="15.75" thickBot="1" x14ac:dyDescent="0.3">
      <c r="A36" s="625"/>
      <c r="B36" s="484">
        <v>44610</v>
      </c>
      <c r="C36" s="316"/>
      <c r="D36" s="316">
        <v>217</v>
      </c>
      <c r="E36" s="316">
        <v>63</v>
      </c>
      <c r="F36" s="316"/>
      <c r="G36" s="316"/>
      <c r="H36" s="449">
        <f t="shared" si="8"/>
        <v>280</v>
      </c>
      <c r="I36" s="316">
        <v>35</v>
      </c>
      <c r="J36" s="316">
        <v>6</v>
      </c>
      <c r="K36" s="425">
        <v>6</v>
      </c>
    </row>
    <row r="37" spans="1:17" ht="15.75" thickTop="1" x14ac:dyDescent="0.25">
      <c r="A37" s="625"/>
      <c r="B37" s="503">
        <v>44613</v>
      </c>
      <c r="C37" s="313"/>
      <c r="D37" s="313">
        <v>266</v>
      </c>
      <c r="E37" s="313">
        <v>100</v>
      </c>
      <c r="F37" s="313"/>
      <c r="G37" s="313"/>
      <c r="H37" s="453">
        <f t="shared" si="8"/>
        <v>366</v>
      </c>
      <c r="I37" s="313">
        <v>46</v>
      </c>
      <c r="J37" s="313">
        <v>20</v>
      </c>
      <c r="K37" s="422">
        <v>20</v>
      </c>
    </row>
    <row r="38" spans="1:17" ht="15" x14ac:dyDescent="0.25">
      <c r="A38" s="625"/>
      <c r="B38" s="503">
        <v>44614</v>
      </c>
      <c r="C38" s="312"/>
      <c r="D38" s="312">
        <v>278</v>
      </c>
      <c r="E38" s="312">
        <v>51</v>
      </c>
      <c r="F38" s="312"/>
      <c r="G38" s="312"/>
      <c r="H38" s="448">
        <f t="shared" si="8"/>
        <v>329</v>
      </c>
      <c r="I38" s="312">
        <v>37</v>
      </c>
      <c r="J38" s="312">
        <v>3</v>
      </c>
      <c r="K38" s="423">
        <v>3</v>
      </c>
    </row>
    <row r="39" spans="1:17" ht="15" x14ac:dyDescent="0.25">
      <c r="A39" s="625"/>
      <c r="B39" s="503">
        <v>44615</v>
      </c>
      <c r="C39" s="312"/>
      <c r="D39" s="312">
        <v>263</v>
      </c>
      <c r="E39" s="312">
        <v>70</v>
      </c>
      <c r="F39" s="312"/>
      <c r="G39" s="312"/>
      <c r="H39" s="448">
        <f t="shared" si="8"/>
        <v>333</v>
      </c>
      <c r="I39" s="312">
        <v>30</v>
      </c>
      <c r="J39" s="312">
        <v>15</v>
      </c>
      <c r="K39" s="423">
        <v>15</v>
      </c>
    </row>
    <row r="40" spans="1:17" ht="15" x14ac:dyDescent="0.25">
      <c r="A40" s="625"/>
      <c r="B40" s="503">
        <v>44616</v>
      </c>
      <c r="C40" s="312"/>
      <c r="D40" s="312">
        <v>219</v>
      </c>
      <c r="E40" s="312">
        <v>60</v>
      </c>
      <c r="F40" s="312"/>
      <c r="G40" s="312"/>
      <c r="H40" s="448">
        <f t="shared" si="8"/>
        <v>279</v>
      </c>
      <c r="I40" s="312">
        <v>28</v>
      </c>
      <c r="J40" s="312">
        <v>0</v>
      </c>
      <c r="K40" s="423">
        <v>0</v>
      </c>
    </row>
    <row r="41" spans="1:17" ht="15.75" thickBot="1" x14ac:dyDescent="0.3">
      <c r="A41" s="625"/>
      <c r="B41" s="484">
        <v>44617</v>
      </c>
      <c r="C41" s="316"/>
      <c r="D41" s="316">
        <v>272</v>
      </c>
      <c r="E41" s="316">
        <v>43</v>
      </c>
      <c r="F41" s="316"/>
      <c r="G41" s="316"/>
      <c r="H41" s="449">
        <f t="shared" si="8"/>
        <v>315</v>
      </c>
      <c r="I41" s="316">
        <v>39</v>
      </c>
      <c r="J41" s="316">
        <v>7</v>
      </c>
      <c r="K41" s="425">
        <v>7</v>
      </c>
    </row>
    <row r="42" spans="1:17" ht="16.5" thickTop="1" thickBot="1" x14ac:dyDescent="0.3">
      <c r="A42" s="626"/>
      <c r="B42" s="531">
        <v>44620</v>
      </c>
      <c r="C42" s="403"/>
      <c r="D42" s="403">
        <v>291</v>
      </c>
      <c r="E42" s="403">
        <v>93</v>
      </c>
      <c r="F42" s="403"/>
      <c r="G42" s="403"/>
      <c r="H42" s="452">
        <f t="shared" si="8"/>
        <v>384</v>
      </c>
      <c r="I42" s="403">
        <v>43</v>
      </c>
      <c r="J42" s="403">
        <v>8</v>
      </c>
      <c r="K42" s="439">
        <v>8</v>
      </c>
      <c r="Q42" s="314"/>
    </row>
    <row r="43" spans="1:17" ht="15" x14ac:dyDescent="0.25">
      <c r="A43" s="624" t="s">
        <v>48</v>
      </c>
      <c r="B43" s="576">
        <v>44621</v>
      </c>
      <c r="C43" s="328"/>
      <c r="D43" s="328">
        <v>234</v>
      </c>
      <c r="E43" s="328">
        <v>51</v>
      </c>
      <c r="F43" s="328"/>
      <c r="G43" s="328"/>
      <c r="H43" s="455">
        <f t="shared" si="8"/>
        <v>285</v>
      </c>
      <c r="I43" s="328">
        <v>29</v>
      </c>
      <c r="J43" s="328">
        <v>2</v>
      </c>
      <c r="K43" s="435">
        <v>2</v>
      </c>
    </row>
    <row r="44" spans="1:17" ht="15" x14ac:dyDescent="0.25">
      <c r="A44" s="625"/>
      <c r="B44" s="503">
        <v>44622</v>
      </c>
      <c r="C44" s="313"/>
      <c r="D44" s="313">
        <v>239</v>
      </c>
      <c r="E44" s="313">
        <v>59</v>
      </c>
      <c r="F44" s="313"/>
      <c r="G44" s="313"/>
      <c r="H44" s="453">
        <f t="shared" si="8"/>
        <v>298</v>
      </c>
      <c r="I44" s="313">
        <v>27</v>
      </c>
      <c r="J44" s="313">
        <v>8</v>
      </c>
      <c r="K44" s="422">
        <v>8</v>
      </c>
    </row>
    <row r="45" spans="1:17" ht="15" x14ac:dyDescent="0.25">
      <c r="A45" s="625"/>
      <c r="B45" s="483">
        <v>44623</v>
      </c>
      <c r="C45" s="312"/>
      <c r="D45" s="312">
        <v>249</v>
      </c>
      <c r="E45" s="312">
        <v>66</v>
      </c>
      <c r="F45" s="312"/>
      <c r="G45" s="312"/>
      <c r="H45" s="448">
        <f t="shared" si="8"/>
        <v>315</v>
      </c>
      <c r="I45" s="312">
        <v>39</v>
      </c>
      <c r="J45" s="312">
        <v>2</v>
      </c>
      <c r="K45" s="423">
        <v>2</v>
      </c>
    </row>
    <row r="46" spans="1:17" ht="15.75" thickBot="1" x14ac:dyDescent="0.3">
      <c r="A46" s="625"/>
      <c r="B46" s="503">
        <v>44624</v>
      </c>
      <c r="C46" s="312"/>
      <c r="D46" s="312">
        <v>177</v>
      </c>
      <c r="E46" s="312">
        <v>55</v>
      </c>
      <c r="F46" s="312"/>
      <c r="G46" s="312"/>
      <c r="H46" s="448">
        <f t="shared" si="8"/>
        <v>232</v>
      </c>
      <c r="I46" s="312">
        <v>23</v>
      </c>
      <c r="J46" s="312">
        <v>0</v>
      </c>
      <c r="K46" s="423">
        <v>0</v>
      </c>
    </row>
    <row r="47" spans="1:17" ht="15.75" thickTop="1" x14ac:dyDescent="0.25">
      <c r="A47" s="625"/>
      <c r="B47" s="485">
        <v>44627</v>
      </c>
      <c r="C47" s="344"/>
      <c r="D47" s="344">
        <v>251</v>
      </c>
      <c r="E47" s="344">
        <v>89</v>
      </c>
      <c r="F47" s="344"/>
      <c r="G47" s="344"/>
      <c r="H47" s="450">
        <f>SUM(D47+E47)</f>
        <v>340</v>
      </c>
      <c r="I47" s="344">
        <v>38</v>
      </c>
      <c r="J47" s="344">
        <v>2</v>
      </c>
      <c r="K47" s="426">
        <v>2</v>
      </c>
    </row>
    <row r="48" spans="1:17" ht="15" x14ac:dyDescent="0.25">
      <c r="A48" s="625"/>
      <c r="B48" s="483">
        <v>44628</v>
      </c>
      <c r="C48" s="312"/>
      <c r="D48" s="312">
        <v>213</v>
      </c>
      <c r="E48" s="312">
        <v>38</v>
      </c>
      <c r="F48" s="312"/>
      <c r="G48" s="312"/>
      <c r="H48" s="448">
        <f t="shared" ref="H48:H52" si="9">SUM(D48+E48)</f>
        <v>251</v>
      </c>
      <c r="I48" s="312">
        <v>28</v>
      </c>
      <c r="J48" s="312">
        <v>4</v>
      </c>
      <c r="K48" s="423">
        <v>4</v>
      </c>
    </row>
    <row r="49" spans="1:11" ht="15" x14ac:dyDescent="0.25">
      <c r="A49" s="625"/>
      <c r="B49" s="483">
        <v>44629</v>
      </c>
      <c r="C49" s="312"/>
      <c r="D49" s="312">
        <v>250</v>
      </c>
      <c r="E49" s="312">
        <v>42</v>
      </c>
      <c r="F49" s="312"/>
      <c r="G49" s="312"/>
      <c r="H49" s="448">
        <f t="shared" si="9"/>
        <v>292</v>
      </c>
      <c r="I49" s="312">
        <v>29</v>
      </c>
      <c r="J49" s="312">
        <v>15</v>
      </c>
      <c r="K49" s="423">
        <v>15</v>
      </c>
    </row>
    <row r="50" spans="1:11" ht="15" x14ac:dyDescent="0.25">
      <c r="A50" s="625"/>
      <c r="B50" s="483">
        <v>44630</v>
      </c>
      <c r="C50" s="312"/>
      <c r="D50" s="312">
        <v>195</v>
      </c>
      <c r="E50" s="312">
        <v>48</v>
      </c>
      <c r="F50" s="312"/>
      <c r="G50" s="312"/>
      <c r="H50" s="448">
        <f t="shared" si="9"/>
        <v>243</v>
      </c>
      <c r="I50" s="312">
        <v>27</v>
      </c>
      <c r="J50" s="312">
        <v>3</v>
      </c>
      <c r="K50" s="423">
        <v>3</v>
      </c>
    </row>
    <row r="51" spans="1:11" ht="15.75" thickBot="1" x14ac:dyDescent="0.3">
      <c r="A51" s="625"/>
      <c r="B51" s="484">
        <v>44631</v>
      </c>
      <c r="C51" s="316"/>
      <c r="D51" s="316">
        <v>204</v>
      </c>
      <c r="E51" s="316">
        <v>54</v>
      </c>
      <c r="F51" s="316"/>
      <c r="G51" s="316"/>
      <c r="H51" s="449">
        <f t="shared" si="9"/>
        <v>258</v>
      </c>
      <c r="I51" s="316">
        <v>29</v>
      </c>
      <c r="J51" s="316">
        <v>13</v>
      </c>
      <c r="K51" s="425">
        <v>13</v>
      </c>
    </row>
    <row r="52" spans="1:11" ht="15.75" thickTop="1" x14ac:dyDescent="0.25">
      <c r="A52" s="625"/>
      <c r="B52" s="485">
        <v>44634</v>
      </c>
      <c r="C52" s="344"/>
      <c r="D52" s="344">
        <v>232</v>
      </c>
      <c r="E52" s="344">
        <v>46</v>
      </c>
      <c r="F52" s="344"/>
      <c r="G52" s="344"/>
      <c r="H52" s="450">
        <f t="shared" si="9"/>
        <v>278</v>
      </c>
      <c r="I52" s="344">
        <v>35</v>
      </c>
      <c r="J52" s="344">
        <v>3</v>
      </c>
      <c r="K52" s="426">
        <v>3</v>
      </c>
    </row>
    <row r="53" spans="1:11" ht="15" x14ac:dyDescent="0.25">
      <c r="A53" s="625"/>
      <c r="B53" s="483">
        <v>44635</v>
      </c>
      <c r="C53" s="312"/>
      <c r="D53" s="312">
        <v>220</v>
      </c>
      <c r="E53" s="312">
        <v>59</v>
      </c>
      <c r="F53" s="312"/>
      <c r="G53" s="312"/>
      <c r="H53" s="448">
        <f>SUM(D53+E53)</f>
        <v>279</v>
      </c>
      <c r="I53" s="312">
        <v>35</v>
      </c>
      <c r="J53" s="312">
        <v>4</v>
      </c>
      <c r="K53" s="423">
        <v>4</v>
      </c>
    </row>
    <row r="54" spans="1:11" ht="15" x14ac:dyDescent="0.25">
      <c r="A54" s="625"/>
      <c r="B54" s="483">
        <v>44636</v>
      </c>
      <c r="C54" s="312"/>
      <c r="D54" s="312">
        <v>263</v>
      </c>
      <c r="E54" s="312">
        <v>61</v>
      </c>
      <c r="F54" s="312"/>
      <c r="G54" s="312"/>
      <c r="H54" s="448">
        <f t="shared" ref="H54:H66" si="10">SUM(D54+E54)</f>
        <v>324</v>
      </c>
      <c r="I54" s="312">
        <v>29</v>
      </c>
      <c r="J54" s="312">
        <v>9</v>
      </c>
      <c r="K54" s="423">
        <v>9</v>
      </c>
    </row>
    <row r="55" spans="1:11" ht="15" x14ac:dyDescent="0.25">
      <c r="A55" s="625"/>
      <c r="B55" s="483">
        <v>44637</v>
      </c>
      <c r="C55" s="312"/>
      <c r="D55" s="312">
        <v>233</v>
      </c>
      <c r="E55" s="312">
        <v>66</v>
      </c>
      <c r="F55" s="312"/>
      <c r="G55" s="312"/>
      <c r="H55" s="448">
        <f t="shared" si="10"/>
        <v>299</v>
      </c>
      <c r="I55" s="312">
        <v>37</v>
      </c>
      <c r="J55" s="312">
        <v>6</v>
      </c>
      <c r="K55" s="423">
        <v>6</v>
      </c>
    </row>
    <row r="56" spans="1:11" ht="15.75" thickBot="1" x14ac:dyDescent="0.3">
      <c r="A56" s="625"/>
      <c r="B56" s="484">
        <v>44638</v>
      </c>
      <c r="C56" s="316"/>
      <c r="D56" s="316">
        <v>215</v>
      </c>
      <c r="E56" s="316">
        <v>42</v>
      </c>
      <c r="F56" s="316"/>
      <c r="G56" s="316"/>
      <c r="H56" s="449">
        <f t="shared" si="10"/>
        <v>257</v>
      </c>
      <c r="I56" s="316">
        <v>29</v>
      </c>
      <c r="J56" s="316">
        <v>5</v>
      </c>
      <c r="K56" s="425">
        <v>5</v>
      </c>
    </row>
    <row r="57" spans="1:11" ht="15.75" thickTop="1" x14ac:dyDescent="0.25">
      <c r="A57" s="625"/>
      <c r="B57" s="485">
        <v>44641</v>
      </c>
      <c r="C57" s="344"/>
      <c r="D57" s="344">
        <v>302</v>
      </c>
      <c r="E57" s="344">
        <v>71</v>
      </c>
      <c r="F57" s="344"/>
      <c r="G57" s="344"/>
      <c r="H57" s="450">
        <f t="shared" si="10"/>
        <v>373</v>
      </c>
      <c r="I57" s="344">
        <v>29</v>
      </c>
      <c r="J57" s="344">
        <v>1</v>
      </c>
      <c r="K57" s="426">
        <v>1</v>
      </c>
    </row>
    <row r="58" spans="1:11" ht="15" x14ac:dyDescent="0.25">
      <c r="A58" s="625"/>
      <c r="B58" s="503">
        <v>44642</v>
      </c>
      <c r="C58" s="312"/>
      <c r="D58" s="312">
        <v>245</v>
      </c>
      <c r="E58" s="312">
        <v>47</v>
      </c>
      <c r="F58" s="312"/>
      <c r="G58" s="312"/>
      <c r="H58" s="448">
        <f t="shared" si="10"/>
        <v>292</v>
      </c>
      <c r="I58" s="312">
        <v>24</v>
      </c>
      <c r="J58" s="312">
        <v>0</v>
      </c>
      <c r="K58" s="423">
        <v>0</v>
      </c>
    </row>
    <row r="59" spans="1:11" ht="15" x14ac:dyDescent="0.25">
      <c r="A59" s="625"/>
      <c r="B59" s="503">
        <v>44643</v>
      </c>
      <c r="C59" s="312"/>
      <c r="D59" s="312">
        <v>264</v>
      </c>
      <c r="E59" s="312">
        <v>54</v>
      </c>
      <c r="F59" s="312"/>
      <c r="G59" s="312"/>
      <c r="H59" s="448">
        <f t="shared" si="10"/>
        <v>318</v>
      </c>
      <c r="I59" s="312">
        <v>29</v>
      </c>
      <c r="J59" s="312">
        <v>2</v>
      </c>
      <c r="K59" s="423">
        <v>2</v>
      </c>
    </row>
    <row r="60" spans="1:11" ht="15" x14ac:dyDescent="0.25">
      <c r="A60" s="625"/>
      <c r="B60" s="503">
        <v>44644</v>
      </c>
      <c r="C60" s="312"/>
      <c r="D60" s="312">
        <v>251</v>
      </c>
      <c r="E60" s="312">
        <v>42</v>
      </c>
      <c r="F60" s="312"/>
      <c r="G60" s="312"/>
      <c r="H60" s="448">
        <f t="shared" si="10"/>
        <v>293</v>
      </c>
      <c r="I60" s="312">
        <v>23</v>
      </c>
      <c r="J60" s="312">
        <v>16</v>
      </c>
      <c r="K60" s="423">
        <v>16</v>
      </c>
    </row>
    <row r="61" spans="1:11" ht="15.75" thickBot="1" x14ac:dyDescent="0.3">
      <c r="A61" s="625"/>
      <c r="B61" s="484">
        <v>44645</v>
      </c>
      <c r="C61" s="316"/>
      <c r="D61" s="316">
        <v>279</v>
      </c>
      <c r="E61" s="316">
        <v>48</v>
      </c>
      <c r="F61" s="316"/>
      <c r="G61" s="316"/>
      <c r="H61" s="449">
        <f t="shared" si="10"/>
        <v>327</v>
      </c>
      <c r="I61" s="316">
        <v>27</v>
      </c>
      <c r="J61" s="316">
        <v>3</v>
      </c>
      <c r="K61" s="425">
        <v>3</v>
      </c>
    </row>
    <row r="62" spans="1:11" ht="15.75" thickTop="1" x14ac:dyDescent="0.25">
      <c r="A62" s="625"/>
      <c r="B62" s="503">
        <v>44648</v>
      </c>
      <c r="C62" s="313"/>
      <c r="D62" s="313">
        <v>295</v>
      </c>
      <c r="E62" s="313">
        <v>67</v>
      </c>
      <c r="F62" s="313"/>
      <c r="G62" s="313"/>
      <c r="H62" s="448">
        <f t="shared" si="10"/>
        <v>362</v>
      </c>
      <c r="I62" s="313">
        <v>32</v>
      </c>
      <c r="J62" s="313">
        <v>8</v>
      </c>
      <c r="K62" s="422">
        <v>8</v>
      </c>
    </row>
    <row r="63" spans="1:11" ht="15" x14ac:dyDescent="0.25">
      <c r="A63" s="625"/>
      <c r="B63" s="483">
        <v>44649</v>
      </c>
      <c r="C63" s="312"/>
      <c r="D63" s="312">
        <v>340</v>
      </c>
      <c r="E63" s="312">
        <v>57</v>
      </c>
      <c r="F63" s="312"/>
      <c r="G63" s="312"/>
      <c r="H63" s="448">
        <f t="shared" si="10"/>
        <v>397</v>
      </c>
      <c r="I63" s="312">
        <v>33</v>
      </c>
      <c r="J63" s="312">
        <v>19</v>
      </c>
      <c r="K63" s="423">
        <v>19</v>
      </c>
    </row>
    <row r="64" spans="1:11" ht="15" x14ac:dyDescent="0.25">
      <c r="A64" s="625"/>
      <c r="B64" s="483">
        <v>44650</v>
      </c>
      <c r="C64" s="312"/>
      <c r="D64" s="312">
        <v>444</v>
      </c>
      <c r="E64" s="312">
        <v>66</v>
      </c>
      <c r="F64" s="312"/>
      <c r="G64" s="312"/>
      <c r="H64" s="448">
        <f t="shared" si="10"/>
        <v>510</v>
      </c>
      <c r="I64" s="312">
        <v>43</v>
      </c>
      <c r="J64" s="312">
        <v>58</v>
      </c>
      <c r="K64" s="423">
        <v>58</v>
      </c>
    </row>
    <row r="65" spans="1:11" ht="15.75" thickBot="1" x14ac:dyDescent="0.3">
      <c r="A65" s="626"/>
      <c r="B65" s="502">
        <v>44651</v>
      </c>
      <c r="C65" s="334"/>
      <c r="D65" s="334">
        <v>475</v>
      </c>
      <c r="E65" s="334">
        <v>92</v>
      </c>
      <c r="F65" s="334"/>
      <c r="G65" s="334"/>
      <c r="H65" s="451">
        <f t="shared" si="10"/>
        <v>567</v>
      </c>
      <c r="I65" s="334">
        <v>52</v>
      </c>
      <c r="J65" s="334">
        <v>32</v>
      </c>
      <c r="K65" s="432">
        <v>32</v>
      </c>
    </row>
    <row r="66" spans="1:11" ht="15.75" thickBot="1" x14ac:dyDescent="0.3">
      <c r="A66" s="625" t="s">
        <v>49</v>
      </c>
      <c r="B66" s="576">
        <v>44652</v>
      </c>
      <c r="C66" s="328"/>
      <c r="D66" s="328">
        <v>233</v>
      </c>
      <c r="E66" s="328">
        <v>54</v>
      </c>
      <c r="F66" s="328"/>
      <c r="G66" s="328"/>
      <c r="H66" s="455">
        <f t="shared" si="10"/>
        <v>287</v>
      </c>
      <c r="I66" s="328">
        <v>24</v>
      </c>
      <c r="J66" s="328">
        <v>4</v>
      </c>
      <c r="K66" s="435">
        <v>4</v>
      </c>
    </row>
    <row r="67" spans="1:11" ht="15.75" thickTop="1" x14ac:dyDescent="0.25">
      <c r="A67" s="625"/>
      <c r="B67" s="485">
        <v>44655</v>
      </c>
      <c r="C67" s="344"/>
      <c r="D67" s="344">
        <v>252</v>
      </c>
      <c r="E67" s="344">
        <v>62</v>
      </c>
      <c r="F67" s="344"/>
      <c r="G67" s="344"/>
      <c r="H67" s="450">
        <f>SUM(D67+E67)</f>
        <v>314</v>
      </c>
      <c r="I67" s="344">
        <v>24</v>
      </c>
      <c r="J67" s="344">
        <v>10</v>
      </c>
      <c r="K67" s="426">
        <v>10</v>
      </c>
    </row>
    <row r="68" spans="1:11" ht="15" x14ac:dyDescent="0.25">
      <c r="A68" s="625"/>
      <c r="B68" s="483">
        <v>44656</v>
      </c>
      <c r="C68" s="312"/>
      <c r="D68" s="312">
        <v>233</v>
      </c>
      <c r="E68" s="312">
        <v>56</v>
      </c>
      <c r="F68" s="312"/>
      <c r="G68" s="312"/>
      <c r="H68" s="448">
        <f t="shared" ref="H68:H72" si="11">SUM(D68+E68)</f>
        <v>289</v>
      </c>
      <c r="I68" s="312">
        <v>22</v>
      </c>
      <c r="J68" s="312">
        <v>3</v>
      </c>
      <c r="K68" s="423">
        <v>3</v>
      </c>
    </row>
    <row r="69" spans="1:11" ht="15" x14ac:dyDescent="0.25">
      <c r="A69" s="625"/>
      <c r="B69" s="483">
        <v>44657</v>
      </c>
      <c r="C69" s="312"/>
      <c r="D69" s="312">
        <v>245</v>
      </c>
      <c r="E69" s="312">
        <v>34</v>
      </c>
      <c r="F69" s="312"/>
      <c r="G69" s="312"/>
      <c r="H69" s="448">
        <f t="shared" si="11"/>
        <v>279</v>
      </c>
      <c r="I69" s="312">
        <v>25</v>
      </c>
      <c r="J69" s="312">
        <v>1</v>
      </c>
      <c r="K69" s="423">
        <v>1</v>
      </c>
    </row>
    <row r="70" spans="1:11" ht="15" x14ac:dyDescent="0.25">
      <c r="A70" s="625"/>
      <c r="B70" s="483">
        <v>44658</v>
      </c>
      <c r="C70" s="312"/>
      <c r="D70" s="312">
        <v>242</v>
      </c>
      <c r="E70" s="312">
        <v>60</v>
      </c>
      <c r="F70" s="312"/>
      <c r="G70" s="312"/>
      <c r="H70" s="448">
        <f t="shared" si="11"/>
        <v>302</v>
      </c>
      <c r="I70" s="312">
        <v>25</v>
      </c>
      <c r="J70" s="312">
        <v>0</v>
      </c>
      <c r="K70" s="423">
        <v>0</v>
      </c>
    </row>
    <row r="71" spans="1:11" ht="15.75" thickBot="1" x14ac:dyDescent="0.3">
      <c r="A71" s="625"/>
      <c r="B71" s="484">
        <v>44659</v>
      </c>
      <c r="C71" s="316"/>
      <c r="D71" s="316">
        <v>210</v>
      </c>
      <c r="E71" s="316">
        <v>37</v>
      </c>
      <c r="F71" s="316"/>
      <c r="G71" s="316"/>
      <c r="H71" s="449">
        <f t="shared" si="11"/>
        <v>247</v>
      </c>
      <c r="I71" s="316">
        <v>22</v>
      </c>
      <c r="J71" s="316">
        <v>2</v>
      </c>
      <c r="K71" s="425">
        <v>2</v>
      </c>
    </row>
    <row r="72" spans="1:11" ht="15.75" thickTop="1" x14ac:dyDescent="0.25">
      <c r="A72" s="625"/>
      <c r="B72" s="485">
        <v>44662</v>
      </c>
      <c r="C72" s="344"/>
      <c r="D72" s="344">
        <v>255</v>
      </c>
      <c r="E72" s="344">
        <v>86</v>
      </c>
      <c r="F72" s="344"/>
      <c r="G72" s="344"/>
      <c r="H72" s="450">
        <f t="shared" si="11"/>
        <v>341</v>
      </c>
      <c r="I72" s="344">
        <v>26</v>
      </c>
      <c r="J72" s="344">
        <v>0</v>
      </c>
      <c r="K72" s="426">
        <v>0</v>
      </c>
    </row>
    <row r="73" spans="1:11" ht="15" x14ac:dyDescent="0.25">
      <c r="A73" s="625"/>
      <c r="B73" s="483">
        <v>44663</v>
      </c>
      <c r="C73" s="312"/>
      <c r="D73" s="312">
        <v>214</v>
      </c>
      <c r="E73" s="312">
        <v>53</v>
      </c>
      <c r="F73" s="312"/>
      <c r="G73" s="312"/>
      <c r="H73" s="448">
        <f>SUM(D73+E73)</f>
        <v>267</v>
      </c>
      <c r="I73" s="312">
        <v>27</v>
      </c>
      <c r="J73" s="312">
        <v>0</v>
      </c>
      <c r="K73" s="423">
        <v>0</v>
      </c>
    </row>
    <row r="74" spans="1:11" ht="15" x14ac:dyDescent="0.25">
      <c r="A74" s="625"/>
      <c r="B74" s="483">
        <v>44664</v>
      </c>
      <c r="C74" s="312"/>
      <c r="D74" s="312">
        <v>220</v>
      </c>
      <c r="E74" s="312">
        <v>48</v>
      </c>
      <c r="F74" s="312"/>
      <c r="G74" s="312"/>
      <c r="H74" s="448">
        <f t="shared" ref="H74:H86" si="12">SUM(D74+E74)</f>
        <v>268</v>
      </c>
      <c r="I74" s="312">
        <v>24</v>
      </c>
      <c r="J74" s="312">
        <v>1</v>
      </c>
      <c r="K74" s="423">
        <v>1</v>
      </c>
    </row>
    <row r="75" spans="1:11" ht="15" x14ac:dyDescent="0.25">
      <c r="A75" s="625"/>
      <c r="B75" s="483">
        <v>44665</v>
      </c>
      <c r="C75" s="312"/>
      <c r="D75" s="312">
        <v>164</v>
      </c>
      <c r="E75" s="312">
        <v>42</v>
      </c>
      <c r="F75" s="312"/>
      <c r="G75" s="312"/>
      <c r="H75" s="448">
        <f t="shared" si="12"/>
        <v>206</v>
      </c>
      <c r="I75" s="312">
        <v>21</v>
      </c>
      <c r="J75" s="312">
        <v>1</v>
      </c>
      <c r="K75" s="423">
        <v>1</v>
      </c>
    </row>
    <row r="76" spans="1:11" ht="15.75" thickBot="1" x14ac:dyDescent="0.3">
      <c r="A76" s="625"/>
      <c r="B76" s="501">
        <v>44666</v>
      </c>
      <c r="C76" s="464"/>
      <c r="D76" s="464"/>
      <c r="E76" s="464"/>
      <c r="F76" s="464"/>
      <c r="G76" s="464"/>
      <c r="H76" s="465"/>
      <c r="I76" s="464"/>
      <c r="J76" s="464"/>
      <c r="K76" s="469"/>
    </row>
    <row r="77" spans="1:11" ht="15.75" thickTop="1" x14ac:dyDescent="0.25">
      <c r="A77" s="625"/>
      <c r="B77" s="591">
        <v>44669</v>
      </c>
      <c r="C77" s="474"/>
      <c r="D77" s="474"/>
      <c r="E77" s="474"/>
      <c r="F77" s="474"/>
      <c r="G77" s="474"/>
      <c r="H77" s="475"/>
      <c r="I77" s="474"/>
      <c r="J77" s="474"/>
      <c r="K77" s="477"/>
    </row>
    <row r="78" spans="1:11" ht="15" x14ac:dyDescent="0.25">
      <c r="A78" s="625"/>
      <c r="B78" s="503">
        <v>44670</v>
      </c>
      <c r="C78" s="313"/>
      <c r="D78" s="313">
        <v>229</v>
      </c>
      <c r="E78" s="313">
        <v>69</v>
      </c>
      <c r="F78" s="313"/>
      <c r="G78" s="313"/>
      <c r="H78" s="453">
        <f t="shared" si="12"/>
        <v>298</v>
      </c>
      <c r="I78" s="313">
        <v>27</v>
      </c>
      <c r="J78" s="313">
        <v>2</v>
      </c>
      <c r="K78" s="422">
        <v>2</v>
      </c>
    </row>
    <row r="79" spans="1:11" ht="15" x14ac:dyDescent="0.25">
      <c r="A79" s="625"/>
      <c r="B79" s="503">
        <v>44671</v>
      </c>
      <c r="C79" s="312"/>
      <c r="D79" s="312">
        <v>252</v>
      </c>
      <c r="E79" s="312">
        <v>53</v>
      </c>
      <c r="F79" s="312"/>
      <c r="G79" s="312"/>
      <c r="H79" s="448">
        <f t="shared" si="12"/>
        <v>305</v>
      </c>
      <c r="I79" s="312">
        <v>25</v>
      </c>
      <c r="J79" s="312">
        <v>8</v>
      </c>
      <c r="K79" s="423">
        <v>8</v>
      </c>
    </row>
    <row r="80" spans="1:11" ht="15" x14ac:dyDescent="0.25">
      <c r="A80" s="625"/>
      <c r="B80" s="503">
        <v>44672</v>
      </c>
      <c r="C80" s="312"/>
      <c r="D80" s="312">
        <v>245</v>
      </c>
      <c r="E80" s="312">
        <v>72</v>
      </c>
      <c r="F80" s="312"/>
      <c r="G80" s="312"/>
      <c r="H80" s="448">
        <f t="shared" si="12"/>
        <v>317</v>
      </c>
      <c r="I80" s="312">
        <v>29</v>
      </c>
      <c r="J80" s="312">
        <v>2</v>
      </c>
      <c r="K80" s="423">
        <v>2</v>
      </c>
    </row>
    <row r="81" spans="1:11" ht="15.75" thickBot="1" x14ac:dyDescent="0.3">
      <c r="A81" s="625"/>
      <c r="B81" s="484">
        <v>44673</v>
      </c>
      <c r="C81" s="316"/>
      <c r="D81" s="316">
        <v>237</v>
      </c>
      <c r="E81" s="316">
        <v>60</v>
      </c>
      <c r="F81" s="316"/>
      <c r="G81" s="316"/>
      <c r="H81" s="449">
        <f t="shared" si="12"/>
        <v>297</v>
      </c>
      <c r="I81" s="316">
        <v>26</v>
      </c>
      <c r="J81" s="316">
        <v>1</v>
      </c>
      <c r="K81" s="425">
        <v>1</v>
      </c>
    </row>
    <row r="82" spans="1:11" ht="15.75" thickTop="1" x14ac:dyDescent="0.25">
      <c r="A82" s="625"/>
      <c r="B82" s="485">
        <v>44676</v>
      </c>
      <c r="C82" s="344"/>
      <c r="D82" s="344">
        <v>331</v>
      </c>
      <c r="E82" s="344">
        <v>80</v>
      </c>
      <c r="F82" s="344"/>
      <c r="G82" s="344"/>
      <c r="H82" s="450">
        <f t="shared" si="12"/>
        <v>411</v>
      </c>
      <c r="I82" s="344">
        <v>34</v>
      </c>
      <c r="J82" s="344">
        <v>9</v>
      </c>
      <c r="K82" s="426">
        <v>9</v>
      </c>
    </row>
    <row r="83" spans="1:11" ht="15" x14ac:dyDescent="0.25">
      <c r="A83" s="625"/>
      <c r="B83" s="483">
        <v>44677</v>
      </c>
      <c r="C83" s="312"/>
      <c r="D83" s="312">
        <v>241</v>
      </c>
      <c r="E83" s="312">
        <v>57</v>
      </c>
      <c r="F83" s="312"/>
      <c r="G83" s="312"/>
      <c r="H83" s="448">
        <f t="shared" si="12"/>
        <v>298</v>
      </c>
      <c r="I83" s="312">
        <v>33</v>
      </c>
      <c r="J83" s="312">
        <v>2</v>
      </c>
      <c r="K83" s="423">
        <v>2</v>
      </c>
    </row>
    <row r="84" spans="1:11" ht="15" x14ac:dyDescent="0.25">
      <c r="A84" s="625"/>
      <c r="B84" s="483">
        <v>44678</v>
      </c>
      <c r="C84" s="312"/>
      <c r="D84" s="312">
        <v>255</v>
      </c>
      <c r="E84" s="312">
        <v>62</v>
      </c>
      <c r="F84" s="312"/>
      <c r="G84" s="312"/>
      <c r="H84" s="448">
        <f t="shared" si="12"/>
        <v>317</v>
      </c>
      <c r="I84" s="312">
        <v>26</v>
      </c>
      <c r="J84" s="312">
        <v>3</v>
      </c>
      <c r="K84" s="423">
        <v>3</v>
      </c>
    </row>
    <row r="85" spans="1:11" ht="15" x14ac:dyDescent="0.25">
      <c r="A85" s="625"/>
      <c r="B85" s="483">
        <v>44679</v>
      </c>
      <c r="C85" s="312"/>
      <c r="D85" s="312">
        <v>222</v>
      </c>
      <c r="E85" s="312">
        <v>44</v>
      </c>
      <c r="F85" s="312"/>
      <c r="G85" s="312"/>
      <c r="H85" s="448">
        <f t="shared" si="12"/>
        <v>266</v>
      </c>
      <c r="I85" s="312">
        <v>27</v>
      </c>
      <c r="J85" s="312">
        <v>3</v>
      </c>
      <c r="K85" s="423">
        <v>3</v>
      </c>
    </row>
    <row r="86" spans="1:11" ht="15.75" thickBot="1" x14ac:dyDescent="0.3">
      <c r="A86" s="626"/>
      <c r="B86" s="592">
        <v>44680</v>
      </c>
      <c r="C86" s="327"/>
      <c r="D86" s="327">
        <v>219</v>
      </c>
      <c r="E86" s="327">
        <v>48</v>
      </c>
      <c r="F86" s="327"/>
      <c r="G86" s="327"/>
      <c r="H86" s="454">
        <f t="shared" si="12"/>
        <v>267</v>
      </c>
      <c r="I86" s="327">
        <v>24</v>
      </c>
      <c r="J86" s="327">
        <v>2</v>
      </c>
      <c r="K86" s="434">
        <v>2</v>
      </c>
    </row>
    <row r="87" spans="1:11" ht="15" x14ac:dyDescent="0.25">
      <c r="A87" s="629" t="s">
        <v>50</v>
      </c>
      <c r="B87" s="576">
        <v>44683</v>
      </c>
      <c r="C87" s="328"/>
      <c r="D87" s="328">
        <v>215</v>
      </c>
      <c r="E87" s="328">
        <v>54</v>
      </c>
      <c r="F87" s="328"/>
      <c r="G87" s="328"/>
      <c r="H87" s="455">
        <f>SUM(D87+E87)</f>
        <v>269</v>
      </c>
      <c r="I87" s="328">
        <v>19</v>
      </c>
      <c r="J87" s="328">
        <v>2</v>
      </c>
      <c r="K87" s="435">
        <v>2</v>
      </c>
    </row>
    <row r="88" spans="1:11" ht="15" x14ac:dyDescent="0.25">
      <c r="A88" s="630"/>
      <c r="B88" s="483">
        <v>44684</v>
      </c>
      <c r="C88" s="312"/>
      <c r="D88" s="312">
        <v>217</v>
      </c>
      <c r="E88" s="312">
        <v>52</v>
      </c>
      <c r="F88" s="312"/>
      <c r="G88" s="312"/>
      <c r="H88" s="448">
        <f t="shared" ref="H88:H92" si="13">SUM(D88+E88)</f>
        <v>269</v>
      </c>
      <c r="I88" s="312">
        <v>27</v>
      </c>
      <c r="J88" s="312">
        <v>1</v>
      </c>
      <c r="K88" s="423">
        <v>1</v>
      </c>
    </row>
    <row r="89" spans="1:11" ht="15" x14ac:dyDescent="0.25">
      <c r="A89" s="630"/>
      <c r="B89" s="483">
        <v>44685</v>
      </c>
      <c r="C89" s="312"/>
      <c r="D89" s="312">
        <v>214</v>
      </c>
      <c r="E89" s="312">
        <v>42</v>
      </c>
      <c r="F89" s="312"/>
      <c r="G89" s="312"/>
      <c r="H89" s="448">
        <f t="shared" si="13"/>
        <v>256</v>
      </c>
      <c r="I89" s="312">
        <v>21</v>
      </c>
      <c r="J89" s="312">
        <v>2</v>
      </c>
      <c r="K89" s="423">
        <v>2</v>
      </c>
    </row>
    <row r="90" spans="1:11" ht="15" x14ac:dyDescent="0.25">
      <c r="A90" s="630"/>
      <c r="B90" s="483">
        <v>44686</v>
      </c>
      <c r="C90" s="312"/>
      <c r="D90" s="312">
        <v>265</v>
      </c>
      <c r="E90" s="312">
        <v>77</v>
      </c>
      <c r="F90" s="312"/>
      <c r="G90" s="312"/>
      <c r="H90" s="448">
        <f t="shared" si="13"/>
        <v>342</v>
      </c>
      <c r="I90" s="312">
        <v>31</v>
      </c>
      <c r="J90" s="312">
        <v>2</v>
      </c>
      <c r="K90" s="423">
        <v>2</v>
      </c>
    </row>
    <row r="91" spans="1:11" ht="15.75" thickBot="1" x14ac:dyDescent="0.3">
      <c r="A91" s="630"/>
      <c r="B91" s="484">
        <v>44687</v>
      </c>
      <c r="C91" s="316"/>
      <c r="D91" s="316">
        <v>237</v>
      </c>
      <c r="E91" s="316">
        <v>62</v>
      </c>
      <c r="F91" s="316"/>
      <c r="G91" s="316"/>
      <c r="H91" s="449">
        <f t="shared" si="13"/>
        <v>299</v>
      </c>
      <c r="I91" s="316">
        <v>27</v>
      </c>
      <c r="J91" s="316">
        <v>1</v>
      </c>
      <c r="K91" s="425">
        <v>1</v>
      </c>
    </row>
    <row r="92" spans="1:11" ht="15.75" thickTop="1" x14ac:dyDescent="0.25">
      <c r="A92" s="630"/>
      <c r="B92" s="485">
        <v>44690</v>
      </c>
      <c r="C92" s="344"/>
      <c r="D92" s="344">
        <v>179</v>
      </c>
      <c r="E92" s="344">
        <v>74</v>
      </c>
      <c r="F92" s="344"/>
      <c r="G92" s="344"/>
      <c r="H92" s="450">
        <f t="shared" si="13"/>
        <v>253</v>
      </c>
      <c r="I92" s="344">
        <v>25</v>
      </c>
      <c r="J92" s="344">
        <v>1</v>
      </c>
      <c r="K92" s="426">
        <v>1</v>
      </c>
    </row>
    <row r="93" spans="1:11" ht="15" x14ac:dyDescent="0.25">
      <c r="A93" s="630"/>
      <c r="B93" s="483">
        <v>44691</v>
      </c>
      <c r="C93" s="312"/>
      <c r="D93" s="312">
        <v>194</v>
      </c>
      <c r="E93" s="312">
        <v>56</v>
      </c>
      <c r="F93" s="312"/>
      <c r="G93" s="312"/>
      <c r="H93" s="448">
        <f>SUM(D93+E93)</f>
        <v>250</v>
      </c>
      <c r="I93" s="312">
        <v>23</v>
      </c>
      <c r="J93" s="312">
        <v>1</v>
      </c>
      <c r="K93" s="423">
        <v>1</v>
      </c>
    </row>
    <row r="94" spans="1:11" ht="15" x14ac:dyDescent="0.25">
      <c r="A94" s="630"/>
      <c r="B94" s="483">
        <v>44692</v>
      </c>
      <c r="C94" s="312"/>
      <c r="D94" s="312">
        <v>215</v>
      </c>
      <c r="E94" s="312">
        <v>51</v>
      </c>
      <c r="F94" s="312"/>
      <c r="G94" s="312"/>
      <c r="H94" s="448">
        <f t="shared" ref="H94:H96" si="14">SUM(D94+E94)</f>
        <v>266</v>
      </c>
      <c r="I94" s="312">
        <v>27</v>
      </c>
      <c r="J94" s="312">
        <v>5</v>
      </c>
      <c r="K94" s="423">
        <v>5</v>
      </c>
    </row>
    <row r="95" spans="1:11" ht="15" x14ac:dyDescent="0.25">
      <c r="A95" s="630"/>
      <c r="B95" s="483">
        <v>44693</v>
      </c>
      <c r="C95" s="312"/>
      <c r="D95" s="312">
        <v>198</v>
      </c>
      <c r="E95" s="312">
        <v>45</v>
      </c>
      <c r="F95" s="312"/>
      <c r="G95" s="312"/>
      <c r="H95" s="448">
        <f t="shared" si="14"/>
        <v>243</v>
      </c>
      <c r="I95" s="312">
        <v>20</v>
      </c>
      <c r="J95" s="312">
        <v>3</v>
      </c>
      <c r="K95" s="423">
        <v>3</v>
      </c>
    </row>
    <row r="96" spans="1:11" ht="15.75" thickBot="1" x14ac:dyDescent="0.3">
      <c r="A96" s="630"/>
      <c r="B96" s="484">
        <v>44694</v>
      </c>
      <c r="C96" s="316"/>
      <c r="D96" s="316">
        <v>180</v>
      </c>
      <c r="E96" s="316">
        <v>49</v>
      </c>
      <c r="F96" s="316"/>
      <c r="G96" s="316"/>
      <c r="H96" s="449">
        <f t="shared" si="14"/>
        <v>229</v>
      </c>
      <c r="I96" s="316">
        <v>19</v>
      </c>
      <c r="J96" s="316">
        <v>0</v>
      </c>
      <c r="K96" s="425">
        <v>0</v>
      </c>
    </row>
    <row r="97" spans="1:11" ht="15.75" thickTop="1" x14ac:dyDescent="0.25">
      <c r="A97" s="630"/>
      <c r="B97" s="485">
        <v>44697</v>
      </c>
      <c r="C97" s="344"/>
      <c r="D97" s="344">
        <v>218</v>
      </c>
      <c r="E97" s="344">
        <v>74</v>
      </c>
      <c r="F97" s="344"/>
      <c r="G97" s="344"/>
      <c r="H97" s="450">
        <f>SUM(D97+E97)</f>
        <v>292</v>
      </c>
      <c r="I97" s="344">
        <v>24</v>
      </c>
      <c r="J97" s="344">
        <v>1</v>
      </c>
      <c r="K97" s="426">
        <v>1</v>
      </c>
    </row>
    <row r="98" spans="1:11" ht="15" x14ac:dyDescent="0.25">
      <c r="A98" s="630"/>
      <c r="B98" s="503">
        <v>44698</v>
      </c>
      <c r="C98" s="313"/>
      <c r="D98" s="313">
        <v>212</v>
      </c>
      <c r="E98" s="313">
        <v>79</v>
      </c>
      <c r="F98" s="313"/>
      <c r="G98" s="313"/>
      <c r="H98" s="453">
        <f t="shared" ref="H98:H106" si="15">SUM(D98+E98)</f>
        <v>291</v>
      </c>
      <c r="I98" s="313">
        <v>32</v>
      </c>
      <c r="J98" s="313">
        <v>7</v>
      </c>
      <c r="K98" s="422">
        <v>7</v>
      </c>
    </row>
    <row r="99" spans="1:11" ht="15" x14ac:dyDescent="0.25">
      <c r="A99" s="630"/>
      <c r="B99" s="503">
        <v>44699</v>
      </c>
      <c r="C99" s="312"/>
      <c r="D99" s="312">
        <v>234</v>
      </c>
      <c r="E99" s="312">
        <v>72</v>
      </c>
      <c r="F99" s="312"/>
      <c r="G99" s="312"/>
      <c r="H99" s="448">
        <f t="shared" si="15"/>
        <v>306</v>
      </c>
      <c r="I99" s="312">
        <v>28</v>
      </c>
      <c r="J99" s="312">
        <v>5</v>
      </c>
      <c r="K99" s="423">
        <v>5</v>
      </c>
    </row>
    <row r="100" spans="1:11" ht="15" x14ac:dyDescent="0.25">
      <c r="A100" s="630"/>
      <c r="B100" s="503">
        <v>44700</v>
      </c>
      <c r="C100" s="312"/>
      <c r="D100" s="312">
        <v>178</v>
      </c>
      <c r="E100" s="312">
        <v>42</v>
      </c>
      <c r="F100" s="312"/>
      <c r="G100" s="312"/>
      <c r="H100" s="448">
        <f t="shared" si="15"/>
        <v>220</v>
      </c>
      <c r="I100" s="312">
        <v>20</v>
      </c>
      <c r="J100" s="312">
        <v>0</v>
      </c>
      <c r="K100" s="423">
        <v>0</v>
      </c>
    </row>
    <row r="101" spans="1:11" ht="15.75" thickBot="1" x14ac:dyDescent="0.3">
      <c r="A101" s="630"/>
      <c r="B101" s="484">
        <v>44701</v>
      </c>
      <c r="C101" s="316"/>
      <c r="D101" s="316">
        <v>158</v>
      </c>
      <c r="E101" s="316">
        <v>48</v>
      </c>
      <c r="F101" s="316"/>
      <c r="G101" s="316"/>
      <c r="H101" s="449">
        <f t="shared" si="15"/>
        <v>206</v>
      </c>
      <c r="I101" s="316">
        <v>19</v>
      </c>
      <c r="J101" s="316">
        <v>0</v>
      </c>
      <c r="K101" s="425">
        <v>0</v>
      </c>
    </row>
    <row r="102" spans="1:11" ht="15.75" thickTop="1" x14ac:dyDescent="0.25">
      <c r="A102" s="630"/>
      <c r="B102" s="485">
        <v>44704</v>
      </c>
      <c r="C102" s="344"/>
      <c r="D102" s="344">
        <v>227</v>
      </c>
      <c r="E102" s="344">
        <v>50</v>
      </c>
      <c r="F102" s="344"/>
      <c r="G102" s="344"/>
      <c r="H102" s="450">
        <f t="shared" si="15"/>
        <v>277</v>
      </c>
      <c r="I102" s="344">
        <v>25</v>
      </c>
      <c r="J102" s="344">
        <v>0</v>
      </c>
      <c r="K102" s="426">
        <v>0</v>
      </c>
    </row>
    <row r="103" spans="1:11" ht="15" x14ac:dyDescent="0.25">
      <c r="A103" s="630"/>
      <c r="B103" s="483">
        <v>44705</v>
      </c>
      <c r="C103" s="312"/>
      <c r="D103" s="312">
        <v>239</v>
      </c>
      <c r="E103" s="312">
        <v>60</v>
      </c>
      <c r="F103" s="312"/>
      <c r="G103" s="312"/>
      <c r="H103" s="448">
        <f t="shared" si="15"/>
        <v>299</v>
      </c>
      <c r="I103" s="312">
        <v>27</v>
      </c>
      <c r="J103" s="312">
        <v>2</v>
      </c>
      <c r="K103" s="423">
        <v>2</v>
      </c>
    </row>
    <row r="104" spans="1:11" ht="15" x14ac:dyDescent="0.25">
      <c r="A104" s="630"/>
      <c r="B104" s="483">
        <v>44706</v>
      </c>
      <c r="C104" s="312"/>
      <c r="D104" s="312">
        <v>261</v>
      </c>
      <c r="E104" s="312">
        <v>43</v>
      </c>
      <c r="F104" s="312"/>
      <c r="G104" s="312"/>
      <c r="H104" s="448">
        <f t="shared" si="15"/>
        <v>304</v>
      </c>
      <c r="I104" s="312">
        <v>30</v>
      </c>
      <c r="J104" s="312">
        <v>2</v>
      </c>
      <c r="K104" s="423">
        <v>2</v>
      </c>
    </row>
    <row r="105" spans="1:11" ht="15" x14ac:dyDescent="0.25">
      <c r="A105" s="630"/>
      <c r="B105" s="483">
        <v>44707</v>
      </c>
      <c r="C105" s="312"/>
      <c r="D105" s="312">
        <v>173</v>
      </c>
      <c r="E105" s="312">
        <v>75</v>
      </c>
      <c r="F105" s="312"/>
      <c r="G105" s="312"/>
      <c r="H105" s="448">
        <f t="shared" si="15"/>
        <v>248</v>
      </c>
      <c r="I105" s="312">
        <v>23</v>
      </c>
      <c r="J105" s="312">
        <v>1</v>
      </c>
      <c r="K105" s="423">
        <v>1</v>
      </c>
    </row>
    <row r="106" spans="1:11" ht="15.75" thickBot="1" x14ac:dyDescent="0.3">
      <c r="A106" s="630"/>
      <c r="B106" s="502">
        <v>44708</v>
      </c>
      <c r="C106" s="334"/>
      <c r="D106" s="334">
        <v>165</v>
      </c>
      <c r="E106" s="334">
        <v>34</v>
      </c>
      <c r="F106" s="334"/>
      <c r="G106" s="334"/>
      <c r="H106" s="451">
        <f t="shared" si="15"/>
        <v>199</v>
      </c>
      <c r="I106" s="334">
        <v>20</v>
      </c>
      <c r="J106" s="334">
        <v>0</v>
      </c>
      <c r="K106" s="432">
        <v>0</v>
      </c>
    </row>
    <row r="107" spans="1:11" ht="15.75" thickTop="1" x14ac:dyDescent="0.25">
      <c r="A107" s="630"/>
      <c r="B107" s="485">
        <v>44711</v>
      </c>
      <c r="C107" s="344"/>
      <c r="D107" s="344">
        <v>202</v>
      </c>
      <c r="E107" s="344">
        <v>72</v>
      </c>
      <c r="F107" s="344"/>
      <c r="G107" s="344"/>
      <c r="H107" s="450">
        <f>SUM(D107+E107)</f>
        <v>274</v>
      </c>
      <c r="I107" s="344">
        <v>23</v>
      </c>
      <c r="J107" s="344">
        <v>1</v>
      </c>
      <c r="K107" s="426">
        <v>1</v>
      </c>
    </row>
    <row r="108" spans="1:11" ht="15.75" thickBot="1" x14ac:dyDescent="0.3">
      <c r="A108" s="631"/>
      <c r="B108" s="502">
        <v>44712</v>
      </c>
      <c r="C108" s="334"/>
      <c r="D108" s="334">
        <v>217</v>
      </c>
      <c r="E108" s="334">
        <v>46</v>
      </c>
      <c r="F108" s="334"/>
      <c r="G108" s="334"/>
      <c r="H108" s="451">
        <f t="shared" ref="H108:H112" si="16">SUM(D108+E108)</f>
        <v>263</v>
      </c>
      <c r="I108" s="334">
        <v>22</v>
      </c>
      <c r="J108" s="334">
        <v>2</v>
      </c>
      <c r="K108" s="432">
        <v>2</v>
      </c>
    </row>
    <row r="109" spans="1:11" ht="15" x14ac:dyDescent="0.25">
      <c r="A109" s="629" t="s">
        <v>51</v>
      </c>
      <c r="B109" s="576">
        <v>44713</v>
      </c>
      <c r="C109" s="328"/>
      <c r="D109" s="328">
        <v>234</v>
      </c>
      <c r="E109" s="328">
        <v>46</v>
      </c>
      <c r="F109" s="328"/>
      <c r="G109" s="328"/>
      <c r="H109" s="455">
        <f t="shared" si="16"/>
        <v>280</v>
      </c>
      <c r="I109" s="328">
        <v>23</v>
      </c>
      <c r="J109" s="328">
        <v>5</v>
      </c>
      <c r="K109" s="435">
        <v>5</v>
      </c>
    </row>
    <row r="110" spans="1:11" ht="15" x14ac:dyDescent="0.25">
      <c r="A110" s="630"/>
      <c r="B110" s="483">
        <v>44714</v>
      </c>
      <c r="C110" s="312"/>
      <c r="D110" s="312">
        <v>189</v>
      </c>
      <c r="E110" s="312">
        <v>33</v>
      </c>
      <c r="F110" s="312"/>
      <c r="G110" s="312"/>
      <c r="H110" s="448">
        <f t="shared" si="16"/>
        <v>222</v>
      </c>
      <c r="I110" s="312">
        <v>19</v>
      </c>
      <c r="J110" s="312">
        <v>44</v>
      </c>
      <c r="K110" s="423">
        <v>44</v>
      </c>
    </row>
    <row r="111" spans="1:11" ht="15.75" thickBot="1" x14ac:dyDescent="0.3">
      <c r="A111" s="630"/>
      <c r="B111" s="484">
        <v>44715</v>
      </c>
      <c r="C111" s="316"/>
      <c r="D111" s="316">
        <v>151</v>
      </c>
      <c r="E111" s="316">
        <v>34</v>
      </c>
      <c r="F111" s="316"/>
      <c r="G111" s="316"/>
      <c r="H111" s="449">
        <f t="shared" si="16"/>
        <v>185</v>
      </c>
      <c r="I111" s="316">
        <v>15</v>
      </c>
      <c r="J111" s="316">
        <v>0</v>
      </c>
      <c r="K111" s="425">
        <v>0</v>
      </c>
    </row>
    <row r="112" spans="1:11" ht="15.75" thickTop="1" x14ac:dyDescent="0.25">
      <c r="A112" s="630"/>
      <c r="B112" s="485">
        <v>44718</v>
      </c>
      <c r="C112" s="344"/>
      <c r="D112" s="344">
        <v>190</v>
      </c>
      <c r="E112" s="344">
        <v>68</v>
      </c>
      <c r="F112" s="344"/>
      <c r="G112" s="344"/>
      <c r="H112" s="450">
        <f t="shared" si="16"/>
        <v>258</v>
      </c>
      <c r="I112" s="344">
        <v>20</v>
      </c>
      <c r="J112" s="344">
        <v>0</v>
      </c>
      <c r="K112" s="426">
        <v>0</v>
      </c>
    </row>
    <row r="113" spans="1:11" ht="15" x14ac:dyDescent="0.25">
      <c r="A113" s="630"/>
      <c r="B113" s="483">
        <v>44719</v>
      </c>
      <c r="C113" s="312"/>
      <c r="D113" s="312">
        <v>158</v>
      </c>
      <c r="E113" s="312">
        <v>65</v>
      </c>
      <c r="F113" s="312"/>
      <c r="G113" s="312"/>
      <c r="H113" s="448">
        <f>SUM(D113+E113)</f>
        <v>223</v>
      </c>
      <c r="I113" s="312">
        <v>16</v>
      </c>
      <c r="J113" s="312">
        <v>1</v>
      </c>
      <c r="K113" s="423">
        <v>1</v>
      </c>
    </row>
    <row r="114" spans="1:11" ht="15" x14ac:dyDescent="0.25">
      <c r="A114" s="630"/>
      <c r="B114" s="483">
        <v>44720</v>
      </c>
      <c r="C114" s="312"/>
      <c r="D114" s="312">
        <v>173</v>
      </c>
      <c r="E114" s="312">
        <v>29</v>
      </c>
      <c r="F114" s="312"/>
      <c r="G114" s="312"/>
      <c r="H114" s="448">
        <f t="shared" ref="H114:H116" si="17">SUM(D114+E114)</f>
        <v>202</v>
      </c>
      <c r="I114" s="312">
        <v>14</v>
      </c>
      <c r="J114" s="312">
        <v>2</v>
      </c>
      <c r="K114" s="423">
        <v>2</v>
      </c>
    </row>
    <row r="115" spans="1:11" ht="15" x14ac:dyDescent="0.25">
      <c r="A115" s="630"/>
      <c r="B115" s="483">
        <v>44721</v>
      </c>
      <c r="C115" s="312"/>
      <c r="D115" s="312">
        <v>184</v>
      </c>
      <c r="E115" s="312">
        <v>34</v>
      </c>
      <c r="F115" s="312"/>
      <c r="G115" s="312"/>
      <c r="H115" s="448">
        <f t="shared" si="17"/>
        <v>218</v>
      </c>
      <c r="I115" s="312">
        <v>16</v>
      </c>
      <c r="J115" s="312">
        <v>1</v>
      </c>
      <c r="K115" s="423">
        <v>1</v>
      </c>
    </row>
    <row r="116" spans="1:11" ht="15.75" thickBot="1" x14ac:dyDescent="0.3">
      <c r="A116" s="630"/>
      <c r="B116" s="484">
        <v>44722</v>
      </c>
      <c r="C116" s="316"/>
      <c r="D116" s="316">
        <v>130</v>
      </c>
      <c r="E116" s="316">
        <v>33</v>
      </c>
      <c r="F116" s="316"/>
      <c r="G116" s="316"/>
      <c r="H116" s="449">
        <f t="shared" si="17"/>
        <v>163</v>
      </c>
      <c r="I116" s="316">
        <v>12</v>
      </c>
      <c r="J116" s="316">
        <v>4</v>
      </c>
      <c r="K116" s="425">
        <v>4</v>
      </c>
    </row>
    <row r="117" spans="1:11" ht="15.75" thickTop="1" x14ac:dyDescent="0.25">
      <c r="A117" s="630"/>
      <c r="B117" s="485">
        <v>44725</v>
      </c>
      <c r="C117" s="344"/>
      <c r="D117" s="344">
        <v>159</v>
      </c>
      <c r="E117" s="344">
        <v>62</v>
      </c>
      <c r="F117" s="344"/>
      <c r="G117" s="344"/>
      <c r="H117" s="450">
        <f>SUM(D117+E117)</f>
        <v>221</v>
      </c>
      <c r="I117" s="344">
        <v>28</v>
      </c>
      <c r="J117" s="344">
        <v>0</v>
      </c>
      <c r="K117" s="426">
        <v>0</v>
      </c>
    </row>
    <row r="118" spans="1:11" ht="15" x14ac:dyDescent="0.25">
      <c r="A118" s="630"/>
      <c r="B118" s="503">
        <v>44726</v>
      </c>
      <c r="C118" s="313"/>
      <c r="D118" s="313">
        <v>165</v>
      </c>
      <c r="E118" s="313">
        <v>58</v>
      </c>
      <c r="F118" s="313"/>
      <c r="G118" s="313"/>
      <c r="H118" s="453">
        <f t="shared" ref="H118:H126" si="18">SUM(D118+E118)</f>
        <v>223</v>
      </c>
      <c r="I118" s="313">
        <v>28</v>
      </c>
      <c r="J118" s="313">
        <v>0</v>
      </c>
      <c r="K118" s="422">
        <v>0</v>
      </c>
    </row>
    <row r="119" spans="1:11" ht="15" x14ac:dyDescent="0.25">
      <c r="A119" s="630"/>
      <c r="B119" s="503">
        <v>44727</v>
      </c>
      <c r="C119" s="312"/>
      <c r="D119" s="312">
        <v>206</v>
      </c>
      <c r="E119" s="312">
        <v>58</v>
      </c>
      <c r="F119" s="312"/>
      <c r="G119" s="312"/>
      <c r="H119" s="448">
        <f t="shared" si="18"/>
        <v>264</v>
      </c>
      <c r="I119" s="312">
        <v>24</v>
      </c>
      <c r="J119" s="312">
        <v>4</v>
      </c>
      <c r="K119" s="423">
        <v>4</v>
      </c>
    </row>
    <row r="120" spans="1:11" ht="15" x14ac:dyDescent="0.25">
      <c r="A120" s="630"/>
      <c r="B120" s="503">
        <v>44728</v>
      </c>
      <c r="C120" s="312"/>
      <c r="D120" s="312">
        <v>307</v>
      </c>
      <c r="E120" s="312">
        <v>55</v>
      </c>
      <c r="F120" s="312"/>
      <c r="G120" s="312"/>
      <c r="H120" s="448">
        <f t="shared" si="18"/>
        <v>362</v>
      </c>
      <c r="I120" s="312">
        <v>45</v>
      </c>
      <c r="J120" s="312">
        <v>6</v>
      </c>
      <c r="K120" s="423">
        <v>6</v>
      </c>
    </row>
    <row r="121" spans="1:11" ht="15.75" thickBot="1" x14ac:dyDescent="0.3">
      <c r="A121" s="630"/>
      <c r="B121" s="484">
        <v>44729</v>
      </c>
      <c r="C121" s="316"/>
      <c r="D121" s="316">
        <v>144</v>
      </c>
      <c r="E121" s="316">
        <v>37</v>
      </c>
      <c r="F121" s="316"/>
      <c r="G121" s="316"/>
      <c r="H121" s="449">
        <f t="shared" si="18"/>
        <v>181</v>
      </c>
      <c r="I121" s="316">
        <v>20</v>
      </c>
      <c r="J121" s="316">
        <v>0</v>
      </c>
      <c r="K121" s="425">
        <v>0</v>
      </c>
    </row>
    <row r="122" spans="1:11" ht="15.75" thickTop="1" x14ac:dyDescent="0.25">
      <c r="A122" s="630"/>
      <c r="B122" s="485">
        <v>44732</v>
      </c>
      <c r="C122" s="344"/>
      <c r="D122" s="344">
        <v>219</v>
      </c>
      <c r="E122" s="344">
        <v>59</v>
      </c>
      <c r="F122" s="344"/>
      <c r="G122" s="344"/>
      <c r="H122" s="450">
        <f t="shared" si="18"/>
        <v>278</v>
      </c>
      <c r="I122" s="344">
        <v>21</v>
      </c>
      <c r="J122" s="344">
        <v>3</v>
      </c>
      <c r="K122" s="426">
        <v>3</v>
      </c>
    </row>
    <row r="123" spans="1:11" ht="15" x14ac:dyDescent="0.25">
      <c r="A123" s="630"/>
      <c r="B123" s="483">
        <v>44733</v>
      </c>
      <c r="C123" s="312"/>
      <c r="D123" s="312">
        <v>270</v>
      </c>
      <c r="E123" s="312">
        <v>112</v>
      </c>
      <c r="F123" s="312"/>
      <c r="G123" s="312"/>
      <c r="H123" s="448">
        <f t="shared" si="18"/>
        <v>382</v>
      </c>
      <c r="I123" s="312">
        <v>32</v>
      </c>
      <c r="J123" s="312">
        <v>1</v>
      </c>
      <c r="K123" s="423">
        <v>1</v>
      </c>
    </row>
    <row r="124" spans="1:11" ht="15" x14ac:dyDescent="0.25">
      <c r="A124" s="630"/>
      <c r="B124" s="483">
        <v>44734</v>
      </c>
      <c r="C124" s="312"/>
      <c r="D124" s="312">
        <v>271</v>
      </c>
      <c r="E124" s="312">
        <v>57</v>
      </c>
      <c r="F124" s="312"/>
      <c r="G124" s="312"/>
      <c r="H124" s="448">
        <f t="shared" si="18"/>
        <v>328</v>
      </c>
      <c r="I124" s="312">
        <v>30</v>
      </c>
      <c r="J124" s="312">
        <v>5</v>
      </c>
      <c r="K124" s="423">
        <v>5</v>
      </c>
    </row>
    <row r="125" spans="1:11" ht="15" x14ac:dyDescent="0.25">
      <c r="A125" s="630"/>
      <c r="B125" s="483">
        <v>44735</v>
      </c>
      <c r="C125" s="312"/>
      <c r="D125" s="312">
        <v>200</v>
      </c>
      <c r="E125" s="312">
        <v>52</v>
      </c>
      <c r="F125" s="312"/>
      <c r="G125" s="312"/>
      <c r="H125" s="448">
        <f t="shared" si="18"/>
        <v>252</v>
      </c>
      <c r="I125" s="312">
        <v>19</v>
      </c>
      <c r="J125" s="312">
        <v>2</v>
      </c>
      <c r="K125" s="423">
        <v>2</v>
      </c>
    </row>
    <row r="126" spans="1:11" ht="15.75" thickBot="1" x14ac:dyDescent="0.3">
      <c r="A126" s="630"/>
      <c r="B126" s="502">
        <v>44736</v>
      </c>
      <c r="C126" s="334"/>
      <c r="D126" s="334">
        <v>204</v>
      </c>
      <c r="E126" s="334">
        <v>34</v>
      </c>
      <c r="F126" s="334"/>
      <c r="G126" s="334"/>
      <c r="H126" s="451">
        <f t="shared" si="18"/>
        <v>238</v>
      </c>
      <c r="I126" s="334">
        <v>20</v>
      </c>
      <c r="J126" s="334">
        <v>2</v>
      </c>
      <c r="K126" s="432">
        <v>2</v>
      </c>
    </row>
    <row r="127" spans="1:11" ht="15.75" thickTop="1" x14ac:dyDescent="0.25">
      <c r="A127" s="630"/>
      <c r="B127" s="485">
        <v>44739</v>
      </c>
      <c r="C127" s="344"/>
      <c r="D127" s="344">
        <v>235</v>
      </c>
      <c r="E127" s="344">
        <v>86</v>
      </c>
      <c r="F127" s="344"/>
      <c r="G127" s="344"/>
      <c r="H127" s="450">
        <f t="shared" ref="H127:H132" si="19">SUM(D127+E127)</f>
        <v>321</v>
      </c>
      <c r="I127" s="344">
        <v>29</v>
      </c>
      <c r="J127" s="344">
        <v>0</v>
      </c>
      <c r="K127" s="426">
        <v>0</v>
      </c>
    </row>
    <row r="128" spans="1:11" ht="15" x14ac:dyDescent="0.25">
      <c r="A128" s="630"/>
      <c r="B128" s="483">
        <v>44740</v>
      </c>
      <c r="C128" s="312"/>
      <c r="D128" s="312">
        <v>233</v>
      </c>
      <c r="E128" s="312">
        <v>56</v>
      </c>
      <c r="F128" s="312"/>
      <c r="G128" s="312"/>
      <c r="H128" s="448">
        <f t="shared" si="19"/>
        <v>289</v>
      </c>
      <c r="I128" s="312">
        <v>26</v>
      </c>
      <c r="J128" s="312">
        <v>3</v>
      </c>
      <c r="K128" s="423">
        <v>3</v>
      </c>
    </row>
    <row r="129" spans="1:11" ht="15" x14ac:dyDescent="0.25">
      <c r="A129" s="630"/>
      <c r="B129" s="483">
        <v>44741</v>
      </c>
      <c r="C129" s="312"/>
      <c r="D129" s="312">
        <v>247</v>
      </c>
      <c r="E129" s="312">
        <v>57</v>
      </c>
      <c r="F129" s="312"/>
      <c r="G129" s="312"/>
      <c r="H129" s="448">
        <f t="shared" si="19"/>
        <v>304</v>
      </c>
      <c r="I129" s="312">
        <v>30</v>
      </c>
      <c r="J129" s="312">
        <v>3</v>
      </c>
      <c r="K129" s="423">
        <v>3</v>
      </c>
    </row>
    <row r="130" spans="1:11" ht="15.75" thickBot="1" x14ac:dyDescent="0.3">
      <c r="A130" s="631"/>
      <c r="B130" s="502">
        <v>44742</v>
      </c>
      <c r="C130" s="334"/>
      <c r="D130" s="334">
        <v>326</v>
      </c>
      <c r="E130" s="334">
        <v>67</v>
      </c>
      <c r="F130" s="334"/>
      <c r="G130" s="334"/>
      <c r="H130" s="451">
        <f t="shared" si="19"/>
        <v>393</v>
      </c>
      <c r="I130" s="334">
        <v>36</v>
      </c>
      <c r="J130" s="334">
        <v>19</v>
      </c>
      <c r="K130" s="432">
        <v>19</v>
      </c>
    </row>
    <row r="131" spans="1:11" ht="15.75" thickBot="1" x14ac:dyDescent="0.3">
      <c r="A131" s="629" t="s">
        <v>52</v>
      </c>
      <c r="B131" s="576">
        <v>44743</v>
      </c>
      <c r="C131" s="328"/>
      <c r="D131" s="328">
        <v>378</v>
      </c>
      <c r="E131" s="328">
        <v>108</v>
      </c>
      <c r="F131" s="328"/>
      <c r="G131" s="328"/>
      <c r="H131" s="455">
        <f t="shared" si="19"/>
        <v>486</v>
      </c>
      <c r="I131" s="328">
        <v>44</v>
      </c>
      <c r="J131" s="328">
        <v>15</v>
      </c>
      <c r="K131" s="435">
        <v>15</v>
      </c>
    </row>
    <row r="132" spans="1:11" ht="15.75" thickTop="1" x14ac:dyDescent="0.25">
      <c r="A132" s="630"/>
      <c r="B132" s="485">
        <v>44746</v>
      </c>
      <c r="C132" s="344"/>
      <c r="D132" s="344">
        <v>348</v>
      </c>
      <c r="E132" s="344">
        <v>96</v>
      </c>
      <c r="F132" s="344"/>
      <c r="G132" s="344"/>
      <c r="H132" s="450">
        <f t="shared" si="19"/>
        <v>444</v>
      </c>
      <c r="I132" s="344">
        <v>44</v>
      </c>
      <c r="J132" s="344">
        <v>5</v>
      </c>
      <c r="K132" s="426">
        <v>5</v>
      </c>
    </row>
    <row r="133" spans="1:11" ht="15" x14ac:dyDescent="0.25">
      <c r="A133" s="630"/>
      <c r="B133" s="497">
        <v>44747</v>
      </c>
      <c r="C133" s="479"/>
      <c r="D133" s="479"/>
      <c r="E133" s="479"/>
      <c r="F133" s="479"/>
      <c r="G133" s="479"/>
      <c r="H133" s="480"/>
      <c r="I133" s="479"/>
      <c r="J133" s="479"/>
      <c r="K133" s="482"/>
    </row>
    <row r="134" spans="1:11" ht="15" x14ac:dyDescent="0.25">
      <c r="A134" s="630"/>
      <c r="B134" s="483">
        <v>44748</v>
      </c>
      <c r="C134" s="312"/>
      <c r="D134" s="312">
        <v>446</v>
      </c>
      <c r="E134" s="312">
        <v>127</v>
      </c>
      <c r="F134" s="312"/>
      <c r="G134" s="312"/>
      <c r="H134" s="448">
        <f t="shared" ref="H134:H136" si="20">SUM(D134+E134)</f>
        <v>573</v>
      </c>
      <c r="I134" s="312">
        <v>57</v>
      </c>
      <c r="J134" s="312">
        <v>9</v>
      </c>
      <c r="K134" s="423">
        <v>9</v>
      </c>
    </row>
    <row r="135" spans="1:11" ht="15" x14ac:dyDescent="0.25">
      <c r="A135" s="630"/>
      <c r="B135" s="483">
        <v>44749</v>
      </c>
      <c r="C135" s="312"/>
      <c r="D135" s="312">
        <v>269</v>
      </c>
      <c r="E135" s="312">
        <v>71</v>
      </c>
      <c r="F135" s="312"/>
      <c r="G135" s="312"/>
      <c r="H135" s="448">
        <f t="shared" si="20"/>
        <v>340</v>
      </c>
      <c r="I135" s="312">
        <v>38</v>
      </c>
      <c r="J135" s="312">
        <v>1</v>
      </c>
      <c r="K135" s="423">
        <v>1</v>
      </c>
    </row>
    <row r="136" spans="1:11" ht="15.75" thickBot="1" x14ac:dyDescent="0.3">
      <c r="A136" s="630"/>
      <c r="B136" s="484">
        <v>44750</v>
      </c>
      <c r="C136" s="316"/>
      <c r="D136" s="316">
        <v>144</v>
      </c>
      <c r="E136" s="316">
        <v>44</v>
      </c>
      <c r="F136" s="316"/>
      <c r="G136" s="316"/>
      <c r="H136" s="449">
        <f t="shared" si="20"/>
        <v>188</v>
      </c>
      <c r="I136" s="316">
        <v>21</v>
      </c>
      <c r="J136" s="316">
        <v>2</v>
      </c>
      <c r="K136" s="425">
        <v>2</v>
      </c>
    </row>
    <row r="137" spans="1:11" ht="15.75" thickTop="1" x14ac:dyDescent="0.25">
      <c r="A137" s="630"/>
      <c r="B137" s="485">
        <v>44753</v>
      </c>
      <c r="C137" s="344"/>
      <c r="D137" s="344">
        <v>188</v>
      </c>
      <c r="E137" s="344">
        <v>53</v>
      </c>
      <c r="F137" s="344"/>
      <c r="G137" s="344"/>
      <c r="H137" s="450">
        <f>SUM(D137+E137)</f>
        <v>241</v>
      </c>
      <c r="I137" s="344">
        <v>22</v>
      </c>
      <c r="J137" s="344">
        <v>6</v>
      </c>
      <c r="K137" s="426">
        <v>6</v>
      </c>
    </row>
    <row r="138" spans="1:11" ht="15" x14ac:dyDescent="0.25">
      <c r="A138" s="630"/>
      <c r="B138" s="503">
        <v>44754</v>
      </c>
      <c r="C138" s="313"/>
      <c r="D138" s="313">
        <v>78</v>
      </c>
      <c r="E138" s="313">
        <v>82</v>
      </c>
      <c r="F138" s="313"/>
      <c r="G138" s="313"/>
      <c r="H138" s="453">
        <f t="shared" ref="H138:H153" si="21">SUM(D138+E138)</f>
        <v>160</v>
      </c>
      <c r="I138" s="313">
        <v>13</v>
      </c>
      <c r="J138" s="313">
        <v>1</v>
      </c>
      <c r="K138" s="422">
        <v>1</v>
      </c>
    </row>
    <row r="139" spans="1:11" ht="15" x14ac:dyDescent="0.25">
      <c r="A139" s="630"/>
      <c r="B139" s="503">
        <v>44755</v>
      </c>
      <c r="C139" s="312"/>
      <c r="D139" s="312">
        <v>211</v>
      </c>
      <c r="E139" s="312">
        <v>46</v>
      </c>
      <c r="F139" s="312"/>
      <c r="G139" s="312"/>
      <c r="H139" s="448">
        <f t="shared" si="21"/>
        <v>257</v>
      </c>
      <c r="I139" s="312">
        <v>23</v>
      </c>
      <c r="J139" s="312">
        <v>2</v>
      </c>
      <c r="K139" s="423">
        <v>2</v>
      </c>
    </row>
    <row r="140" spans="1:11" ht="15" x14ac:dyDescent="0.25">
      <c r="A140" s="630"/>
      <c r="B140" s="503">
        <v>44756</v>
      </c>
      <c r="C140" s="312"/>
      <c r="D140" s="312">
        <v>156</v>
      </c>
      <c r="E140" s="312">
        <v>37</v>
      </c>
      <c r="F140" s="312"/>
      <c r="G140" s="312"/>
      <c r="H140" s="448">
        <f t="shared" si="21"/>
        <v>193</v>
      </c>
      <c r="I140" s="312">
        <v>16</v>
      </c>
      <c r="J140" s="312">
        <v>1</v>
      </c>
      <c r="K140" s="423">
        <v>1</v>
      </c>
    </row>
    <row r="141" spans="1:11" ht="15.75" thickBot="1" x14ac:dyDescent="0.3">
      <c r="A141" s="630"/>
      <c r="B141" s="484">
        <v>44757</v>
      </c>
      <c r="C141" s="316"/>
      <c r="D141" s="316">
        <v>137</v>
      </c>
      <c r="E141" s="316">
        <v>37</v>
      </c>
      <c r="F141" s="316"/>
      <c r="G141" s="316"/>
      <c r="H141" s="449">
        <f t="shared" si="21"/>
        <v>174</v>
      </c>
      <c r="I141" s="316">
        <v>15</v>
      </c>
      <c r="J141" s="316">
        <v>1</v>
      </c>
      <c r="K141" s="425">
        <v>1</v>
      </c>
    </row>
    <row r="142" spans="1:11" ht="15.75" thickTop="1" x14ac:dyDescent="0.25">
      <c r="A142" s="630"/>
      <c r="B142" s="485">
        <v>44760</v>
      </c>
      <c r="C142" s="344"/>
      <c r="D142" s="344">
        <v>181</v>
      </c>
      <c r="E142" s="344">
        <v>58</v>
      </c>
      <c r="F142" s="344"/>
      <c r="G142" s="344"/>
      <c r="H142" s="450">
        <f t="shared" si="21"/>
        <v>239</v>
      </c>
      <c r="I142" s="344">
        <v>20</v>
      </c>
      <c r="J142" s="344">
        <v>0</v>
      </c>
      <c r="K142" s="426">
        <v>0</v>
      </c>
    </row>
    <row r="143" spans="1:11" ht="15" x14ac:dyDescent="0.25">
      <c r="A143" s="630"/>
      <c r="B143" s="483">
        <v>44761</v>
      </c>
      <c r="C143" s="312"/>
      <c r="D143" s="312">
        <v>89</v>
      </c>
      <c r="E143" s="312">
        <v>47</v>
      </c>
      <c r="F143" s="312"/>
      <c r="G143" s="312"/>
      <c r="H143" s="448">
        <f t="shared" si="21"/>
        <v>136</v>
      </c>
      <c r="I143" s="312">
        <v>11</v>
      </c>
      <c r="J143" s="312">
        <v>117</v>
      </c>
      <c r="K143" s="423">
        <v>117</v>
      </c>
    </row>
    <row r="144" spans="1:11" ht="15" x14ac:dyDescent="0.25">
      <c r="A144" s="630"/>
      <c r="B144" s="483">
        <v>44762</v>
      </c>
      <c r="C144" s="312"/>
      <c r="D144" s="312">
        <v>361</v>
      </c>
      <c r="E144" s="312">
        <v>76</v>
      </c>
      <c r="F144" s="312"/>
      <c r="G144" s="312"/>
      <c r="H144" s="448">
        <f t="shared" si="21"/>
        <v>437</v>
      </c>
      <c r="I144" s="312">
        <v>36</v>
      </c>
      <c r="J144" s="312">
        <v>5</v>
      </c>
      <c r="K144" s="423">
        <v>5</v>
      </c>
    </row>
    <row r="145" spans="1:11" ht="15" x14ac:dyDescent="0.25">
      <c r="A145" s="630"/>
      <c r="B145" s="483">
        <v>44763</v>
      </c>
      <c r="C145" s="312"/>
      <c r="D145" s="312">
        <v>221</v>
      </c>
      <c r="E145" s="312">
        <v>58</v>
      </c>
      <c r="F145" s="312"/>
      <c r="G145" s="312"/>
      <c r="H145" s="448">
        <f t="shared" si="21"/>
        <v>279</v>
      </c>
      <c r="I145" s="312">
        <v>23</v>
      </c>
      <c r="J145" s="312">
        <v>1</v>
      </c>
      <c r="K145" s="423">
        <v>1</v>
      </c>
    </row>
    <row r="146" spans="1:11" ht="15.75" thickBot="1" x14ac:dyDescent="0.3">
      <c r="A146" s="630"/>
      <c r="B146" s="502">
        <v>44764</v>
      </c>
      <c r="C146" s="334"/>
      <c r="D146" s="334">
        <v>251</v>
      </c>
      <c r="E146" s="334">
        <v>70</v>
      </c>
      <c r="F146" s="334"/>
      <c r="G146" s="334"/>
      <c r="H146" s="451">
        <f t="shared" si="21"/>
        <v>321</v>
      </c>
      <c r="I146" s="334">
        <v>29</v>
      </c>
      <c r="J146" s="334">
        <v>4</v>
      </c>
      <c r="K146" s="432">
        <v>4</v>
      </c>
    </row>
    <row r="147" spans="1:11" ht="15.75" thickTop="1" x14ac:dyDescent="0.25">
      <c r="A147" s="630"/>
      <c r="B147" s="485">
        <v>44767</v>
      </c>
      <c r="C147" s="344"/>
      <c r="D147" s="344">
        <v>254</v>
      </c>
      <c r="E147" s="344">
        <v>91</v>
      </c>
      <c r="F147" s="344"/>
      <c r="G147" s="344"/>
      <c r="H147" s="450">
        <f t="shared" si="21"/>
        <v>345</v>
      </c>
      <c r="I147" s="344">
        <v>35</v>
      </c>
      <c r="J147" s="344">
        <v>3</v>
      </c>
      <c r="K147" s="426">
        <v>3</v>
      </c>
    </row>
    <row r="148" spans="1:11" ht="15" x14ac:dyDescent="0.25">
      <c r="A148" s="630"/>
      <c r="B148" s="503">
        <v>44768</v>
      </c>
      <c r="C148" s="313"/>
      <c r="D148" s="313">
        <v>237</v>
      </c>
      <c r="E148" s="313">
        <v>72</v>
      </c>
      <c r="F148" s="313"/>
      <c r="G148" s="313"/>
      <c r="H148" s="453">
        <f t="shared" si="21"/>
        <v>309</v>
      </c>
      <c r="I148" s="313">
        <v>28</v>
      </c>
      <c r="J148" s="313">
        <v>5</v>
      </c>
      <c r="K148" s="422">
        <v>5</v>
      </c>
    </row>
    <row r="149" spans="1:11" ht="15" x14ac:dyDescent="0.25">
      <c r="A149" s="630"/>
      <c r="B149" s="483">
        <v>44769</v>
      </c>
      <c r="C149" s="312"/>
      <c r="D149" s="312">
        <v>246</v>
      </c>
      <c r="E149" s="312">
        <v>49</v>
      </c>
      <c r="F149" s="312"/>
      <c r="G149" s="312"/>
      <c r="H149" s="448">
        <f t="shared" si="21"/>
        <v>295</v>
      </c>
      <c r="I149" s="312">
        <v>27</v>
      </c>
      <c r="J149" s="312">
        <v>1</v>
      </c>
      <c r="K149" s="423">
        <v>1</v>
      </c>
    </row>
    <row r="150" spans="1:11" ht="15" x14ac:dyDescent="0.25">
      <c r="A150" s="630"/>
      <c r="B150" s="483">
        <v>44770</v>
      </c>
      <c r="C150" s="312"/>
      <c r="D150" s="312">
        <v>207</v>
      </c>
      <c r="E150" s="312">
        <v>64</v>
      </c>
      <c r="F150" s="312"/>
      <c r="G150" s="312"/>
      <c r="H150" s="448">
        <f t="shared" si="21"/>
        <v>271</v>
      </c>
      <c r="I150" s="312">
        <v>25</v>
      </c>
      <c r="J150" s="312">
        <v>1</v>
      </c>
      <c r="K150" s="423">
        <v>1</v>
      </c>
    </row>
    <row r="151" spans="1:11" ht="15.75" thickBot="1" x14ac:dyDescent="0.3">
      <c r="A151" s="631"/>
      <c r="B151" s="592">
        <v>44771</v>
      </c>
      <c r="C151" s="327"/>
      <c r="D151" s="327">
        <v>188</v>
      </c>
      <c r="E151" s="327">
        <v>38</v>
      </c>
      <c r="F151" s="327"/>
      <c r="G151" s="327"/>
      <c r="H151" s="454">
        <f t="shared" si="21"/>
        <v>226</v>
      </c>
      <c r="I151" s="327">
        <v>21</v>
      </c>
      <c r="J151" s="327">
        <v>1</v>
      </c>
      <c r="K151" s="434">
        <v>1</v>
      </c>
    </row>
    <row r="152" spans="1:11" ht="15" x14ac:dyDescent="0.25">
      <c r="A152" s="629" t="s">
        <v>53</v>
      </c>
      <c r="B152" s="576">
        <v>44774</v>
      </c>
      <c r="C152" s="328"/>
      <c r="D152" s="328">
        <v>239</v>
      </c>
      <c r="E152" s="328">
        <v>74</v>
      </c>
      <c r="F152" s="328"/>
      <c r="G152" s="328"/>
      <c r="H152" s="455">
        <f t="shared" si="21"/>
        <v>313</v>
      </c>
      <c r="I152" s="328">
        <v>26</v>
      </c>
      <c r="J152" s="328">
        <v>2</v>
      </c>
      <c r="K152" s="435">
        <v>2</v>
      </c>
    </row>
    <row r="153" spans="1:11" ht="15" x14ac:dyDescent="0.25">
      <c r="A153" s="630"/>
      <c r="B153" s="483">
        <v>44775</v>
      </c>
      <c r="C153" s="312"/>
      <c r="D153" s="312">
        <v>188</v>
      </c>
      <c r="E153" s="312">
        <v>45</v>
      </c>
      <c r="F153" s="312"/>
      <c r="G153" s="312"/>
      <c r="H153" s="448">
        <f t="shared" si="21"/>
        <v>233</v>
      </c>
      <c r="I153" s="312">
        <v>21</v>
      </c>
      <c r="J153" s="312">
        <v>2</v>
      </c>
      <c r="K153" s="423">
        <v>2</v>
      </c>
    </row>
    <row r="154" spans="1:11" ht="15" x14ac:dyDescent="0.25">
      <c r="A154" s="630"/>
      <c r="B154" s="593">
        <v>44776</v>
      </c>
      <c r="C154" s="479"/>
      <c r="D154" s="312">
        <v>189</v>
      </c>
      <c r="E154" s="312">
        <v>37</v>
      </c>
      <c r="F154" s="312"/>
      <c r="G154" s="312"/>
      <c r="H154" s="448">
        <f t="shared" ref="H154:H157" si="22">SUM(D154+E154)</f>
        <v>226</v>
      </c>
      <c r="I154" s="312">
        <v>23</v>
      </c>
      <c r="J154" s="312">
        <v>2</v>
      </c>
      <c r="K154" s="423">
        <v>2</v>
      </c>
    </row>
    <row r="155" spans="1:11" ht="15" x14ac:dyDescent="0.25">
      <c r="A155" s="630"/>
      <c r="B155" s="483">
        <v>44777</v>
      </c>
      <c r="C155" s="312"/>
      <c r="D155" s="312">
        <v>195</v>
      </c>
      <c r="E155" s="312">
        <v>49</v>
      </c>
      <c r="F155" s="312"/>
      <c r="G155" s="312"/>
      <c r="H155" s="448">
        <f t="shared" si="22"/>
        <v>244</v>
      </c>
      <c r="I155" s="312">
        <v>20</v>
      </c>
      <c r="J155" s="312">
        <v>3</v>
      </c>
      <c r="K155" s="423">
        <v>3</v>
      </c>
    </row>
    <row r="156" spans="1:11" ht="15.75" thickBot="1" x14ac:dyDescent="0.3">
      <c r="A156" s="630"/>
      <c r="B156" s="484">
        <v>44778</v>
      </c>
      <c r="C156" s="316"/>
      <c r="D156" s="316">
        <v>157</v>
      </c>
      <c r="E156" s="316">
        <v>29</v>
      </c>
      <c r="F156" s="316"/>
      <c r="G156" s="316"/>
      <c r="H156" s="449">
        <f t="shared" si="22"/>
        <v>186</v>
      </c>
      <c r="I156" s="316">
        <v>16</v>
      </c>
      <c r="J156" s="316">
        <v>0</v>
      </c>
      <c r="K156" s="425">
        <v>0</v>
      </c>
    </row>
    <row r="157" spans="1:11" ht="15.75" thickTop="1" x14ac:dyDescent="0.25">
      <c r="A157" s="630"/>
      <c r="B157" s="503">
        <v>44781</v>
      </c>
      <c r="C157" s="313"/>
      <c r="D157" s="313">
        <v>182</v>
      </c>
      <c r="E157" s="313">
        <v>53</v>
      </c>
      <c r="F157" s="313"/>
      <c r="G157" s="313"/>
      <c r="H157" s="453">
        <f t="shared" si="22"/>
        <v>235</v>
      </c>
      <c r="I157" s="313">
        <v>18</v>
      </c>
      <c r="J157" s="313">
        <v>2</v>
      </c>
      <c r="K157" s="422">
        <v>2</v>
      </c>
    </row>
    <row r="158" spans="1:11" ht="15" x14ac:dyDescent="0.25">
      <c r="A158" s="630"/>
      <c r="B158" s="483">
        <v>44782</v>
      </c>
      <c r="C158" s="312"/>
      <c r="D158" s="312">
        <v>192</v>
      </c>
      <c r="E158" s="312">
        <v>38</v>
      </c>
      <c r="F158" s="312"/>
      <c r="G158" s="312"/>
      <c r="H158" s="448">
        <f>SUM(D158+E158)</f>
        <v>230</v>
      </c>
      <c r="I158" s="312">
        <v>18</v>
      </c>
      <c r="J158" s="312">
        <v>4</v>
      </c>
      <c r="K158" s="423">
        <v>4</v>
      </c>
    </row>
    <row r="159" spans="1:11" ht="15" x14ac:dyDescent="0.25">
      <c r="A159" s="630"/>
      <c r="B159" s="483">
        <v>44783</v>
      </c>
      <c r="C159" s="312"/>
      <c r="D159" s="312">
        <v>173</v>
      </c>
      <c r="E159" s="312">
        <v>49</v>
      </c>
      <c r="F159" s="312"/>
      <c r="G159" s="312"/>
      <c r="H159" s="448">
        <f t="shared" ref="H159:H171" si="23">SUM(D159+E159)</f>
        <v>222</v>
      </c>
      <c r="I159" s="312">
        <v>19</v>
      </c>
      <c r="J159" s="312">
        <v>5</v>
      </c>
      <c r="K159" s="423">
        <v>5</v>
      </c>
    </row>
    <row r="160" spans="1:11" ht="15" x14ac:dyDescent="0.25">
      <c r="A160" s="630"/>
      <c r="B160" s="483">
        <v>44784</v>
      </c>
      <c r="C160" s="312"/>
      <c r="D160" s="312">
        <v>149</v>
      </c>
      <c r="E160" s="312">
        <v>53</v>
      </c>
      <c r="F160" s="312"/>
      <c r="G160" s="312"/>
      <c r="H160" s="448">
        <f t="shared" si="23"/>
        <v>202</v>
      </c>
      <c r="I160" s="312">
        <v>20</v>
      </c>
      <c r="J160" s="312">
        <v>2</v>
      </c>
      <c r="K160" s="423">
        <v>2</v>
      </c>
    </row>
    <row r="161" spans="1:11" ht="15.75" thickBot="1" x14ac:dyDescent="0.3">
      <c r="A161" s="630"/>
      <c r="B161" s="484">
        <v>44785</v>
      </c>
      <c r="C161" s="316"/>
      <c r="D161" s="316">
        <v>144</v>
      </c>
      <c r="E161" s="316">
        <v>55</v>
      </c>
      <c r="F161" s="316"/>
      <c r="G161" s="316"/>
      <c r="H161" s="449">
        <f t="shared" si="23"/>
        <v>199</v>
      </c>
      <c r="I161" s="316">
        <v>18</v>
      </c>
      <c r="J161" s="316">
        <v>0</v>
      </c>
      <c r="K161" s="425">
        <v>0</v>
      </c>
    </row>
    <row r="162" spans="1:11" ht="15.75" thickTop="1" x14ac:dyDescent="0.25">
      <c r="A162" s="630"/>
      <c r="B162" s="503">
        <v>44757</v>
      </c>
      <c r="C162" s="313"/>
      <c r="D162" s="313">
        <v>198</v>
      </c>
      <c r="E162" s="313">
        <v>87</v>
      </c>
      <c r="F162" s="313"/>
      <c r="G162" s="313"/>
      <c r="H162" s="453">
        <f t="shared" si="23"/>
        <v>285</v>
      </c>
      <c r="I162" s="313">
        <v>29</v>
      </c>
      <c r="J162" s="313">
        <v>0</v>
      </c>
      <c r="K162" s="422">
        <v>0</v>
      </c>
    </row>
    <row r="163" spans="1:11" ht="15" x14ac:dyDescent="0.25">
      <c r="A163" s="630"/>
      <c r="B163" s="483">
        <v>44789</v>
      </c>
      <c r="C163" s="312"/>
      <c r="D163" s="312">
        <v>203</v>
      </c>
      <c r="E163" s="312">
        <v>48</v>
      </c>
      <c r="F163" s="312"/>
      <c r="G163" s="312"/>
      <c r="H163" s="448">
        <f t="shared" si="23"/>
        <v>251</v>
      </c>
      <c r="I163" s="312">
        <v>19</v>
      </c>
      <c r="J163" s="312">
        <v>0</v>
      </c>
      <c r="K163" s="423">
        <v>0</v>
      </c>
    </row>
    <row r="164" spans="1:11" ht="15" x14ac:dyDescent="0.25">
      <c r="A164" s="630"/>
      <c r="B164" s="483">
        <v>44790</v>
      </c>
      <c r="C164" s="312"/>
      <c r="D164" s="312">
        <v>178</v>
      </c>
      <c r="E164" s="312">
        <v>30</v>
      </c>
      <c r="F164" s="312"/>
      <c r="G164" s="312"/>
      <c r="H164" s="448">
        <f t="shared" si="23"/>
        <v>208</v>
      </c>
      <c r="I164" s="312">
        <v>17</v>
      </c>
      <c r="J164" s="312">
        <v>4</v>
      </c>
      <c r="K164" s="423">
        <v>4</v>
      </c>
    </row>
    <row r="165" spans="1:11" ht="15" x14ac:dyDescent="0.25">
      <c r="A165" s="630"/>
      <c r="B165" s="483">
        <v>44791</v>
      </c>
      <c r="C165" s="312"/>
      <c r="D165" s="312">
        <v>166</v>
      </c>
      <c r="E165" s="312">
        <v>26</v>
      </c>
      <c r="F165" s="312"/>
      <c r="G165" s="312"/>
      <c r="H165" s="448">
        <f t="shared" si="23"/>
        <v>192</v>
      </c>
      <c r="I165" s="312">
        <v>17</v>
      </c>
      <c r="J165" s="312">
        <v>0</v>
      </c>
      <c r="K165" s="423">
        <v>0</v>
      </c>
    </row>
    <row r="166" spans="1:11" ht="15.75" thickBot="1" x14ac:dyDescent="0.3">
      <c r="A166" s="630"/>
      <c r="B166" s="484">
        <v>44792</v>
      </c>
      <c r="C166" s="316"/>
      <c r="D166" s="316">
        <v>154</v>
      </c>
      <c r="E166" s="316">
        <v>36</v>
      </c>
      <c r="F166" s="316"/>
      <c r="G166" s="316"/>
      <c r="H166" s="449">
        <f t="shared" si="23"/>
        <v>190</v>
      </c>
      <c r="I166" s="316">
        <v>17</v>
      </c>
      <c r="J166" s="316">
        <v>1</v>
      </c>
      <c r="K166" s="425">
        <v>1</v>
      </c>
    </row>
    <row r="167" spans="1:11" ht="15.75" thickTop="1" x14ac:dyDescent="0.25">
      <c r="A167" s="630"/>
      <c r="B167" s="503">
        <v>44764</v>
      </c>
      <c r="C167" s="313"/>
      <c r="D167" s="313">
        <v>185</v>
      </c>
      <c r="E167" s="313">
        <v>54</v>
      </c>
      <c r="F167" s="313"/>
      <c r="G167" s="313"/>
      <c r="H167" s="453">
        <f t="shared" si="23"/>
        <v>239</v>
      </c>
      <c r="I167" s="313">
        <v>22</v>
      </c>
      <c r="J167" s="313">
        <v>2</v>
      </c>
      <c r="K167" s="422">
        <v>2</v>
      </c>
    </row>
    <row r="168" spans="1:11" ht="15" x14ac:dyDescent="0.25">
      <c r="A168" s="630"/>
      <c r="B168" s="483">
        <v>44796</v>
      </c>
      <c r="C168" s="312"/>
      <c r="D168" s="312">
        <v>219</v>
      </c>
      <c r="E168" s="312">
        <v>50</v>
      </c>
      <c r="F168" s="312"/>
      <c r="G168" s="312"/>
      <c r="H168" s="448">
        <f t="shared" si="23"/>
        <v>269</v>
      </c>
      <c r="I168" s="312">
        <v>27</v>
      </c>
      <c r="J168" s="312">
        <v>2</v>
      </c>
      <c r="K168" s="423">
        <v>2</v>
      </c>
    </row>
    <row r="169" spans="1:11" ht="15" x14ac:dyDescent="0.25">
      <c r="A169" s="630"/>
      <c r="B169" s="483">
        <v>44797</v>
      </c>
      <c r="C169" s="312"/>
      <c r="D169" s="312">
        <v>206</v>
      </c>
      <c r="E169" s="312">
        <v>37</v>
      </c>
      <c r="F169" s="312"/>
      <c r="G169" s="312"/>
      <c r="H169" s="448">
        <f t="shared" si="23"/>
        <v>243</v>
      </c>
      <c r="I169" s="312">
        <v>30</v>
      </c>
      <c r="J169" s="312">
        <v>4</v>
      </c>
      <c r="K169" s="423">
        <v>4</v>
      </c>
    </row>
    <row r="170" spans="1:11" ht="15" x14ac:dyDescent="0.25">
      <c r="A170" s="630"/>
      <c r="B170" s="483">
        <v>44798</v>
      </c>
      <c r="C170" s="312"/>
      <c r="D170" s="312">
        <v>230</v>
      </c>
      <c r="E170" s="312">
        <v>35</v>
      </c>
      <c r="F170" s="312"/>
      <c r="G170" s="312"/>
      <c r="H170" s="448">
        <f t="shared" si="23"/>
        <v>265</v>
      </c>
      <c r="I170" s="312">
        <v>27</v>
      </c>
      <c r="J170" s="312">
        <v>7</v>
      </c>
      <c r="K170" s="423">
        <v>7</v>
      </c>
    </row>
    <row r="171" spans="1:11" ht="15.75" thickBot="1" x14ac:dyDescent="0.3">
      <c r="A171" s="630"/>
      <c r="B171" s="484">
        <v>44799</v>
      </c>
      <c r="C171" s="316"/>
      <c r="D171" s="316">
        <v>169</v>
      </c>
      <c r="E171" s="316">
        <v>39</v>
      </c>
      <c r="F171" s="316"/>
      <c r="G171" s="316"/>
      <c r="H171" s="449">
        <f t="shared" si="23"/>
        <v>208</v>
      </c>
      <c r="I171" s="316">
        <v>21</v>
      </c>
      <c r="J171" s="316">
        <v>6</v>
      </c>
      <c r="K171" s="425">
        <v>6</v>
      </c>
    </row>
    <row r="172" spans="1:11" ht="15.75" thickTop="1" x14ac:dyDescent="0.25">
      <c r="A172" s="630"/>
      <c r="B172" s="497">
        <v>44802</v>
      </c>
      <c r="C172" s="479"/>
      <c r="D172" s="479"/>
      <c r="E172" s="479"/>
      <c r="F172" s="479"/>
      <c r="G172" s="479"/>
      <c r="H172" s="480"/>
      <c r="I172" s="479"/>
      <c r="J172" s="479"/>
      <c r="K172" s="482"/>
    </row>
    <row r="173" spans="1:11" ht="15" x14ac:dyDescent="0.25">
      <c r="A173" s="630"/>
      <c r="B173" s="503">
        <v>44803</v>
      </c>
      <c r="C173" s="313"/>
      <c r="D173" s="313">
        <v>213</v>
      </c>
      <c r="E173" s="313">
        <v>45</v>
      </c>
      <c r="F173" s="313"/>
      <c r="G173" s="313"/>
      <c r="H173" s="453">
        <f t="shared" ref="H173:H177" si="24">SUM(D173+E173)</f>
        <v>258</v>
      </c>
      <c r="I173" s="313">
        <v>23</v>
      </c>
      <c r="J173" s="313">
        <v>3</v>
      </c>
      <c r="K173" s="422">
        <v>3</v>
      </c>
    </row>
    <row r="174" spans="1:11" ht="15.75" thickBot="1" x14ac:dyDescent="0.3">
      <c r="A174" s="631"/>
      <c r="B174" s="531">
        <v>44804</v>
      </c>
      <c r="C174" s="403"/>
      <c r="D174" s="403">
        <v>183</v>
      </c>
      <c r="E174" s="403">
        <v>47</v>
      </c>
      <c r="F174" s="403"/>
      <c r="G174" s="403"/>
      <c r="H174" s="452">
        <f t="shared" si="24"/>
        <v>230</v>
      </c>
      <c r="I174" s="403">
        <v>21</v>
      </c>
      <c r="J174" s="403">
        <v>4</v>
      </c>
      <c r="K174" s="439">
        <v>4</v>
      </c>
    </row>
    <row r="175" spans="1:11" ht="15" x14ac:dyDescent="0.25">
      <c r="A175" s="636" t="s">
        <v>58</v>
      </c>
      <c r="B175" s="581">
        <v>44805</v>
      </c>
      <c r="C175" s="520"/>
      <c r="D175" s="520"/>
      <c r="E175" s="520"/>
      <c r="F175" s="520"/>
      <c r="G175" s="520"/>
      <c r="H175" s="521"/>
      <c r="I175" s="520"/>
      <c r="J175" s="520"/>
      <c r="K175" s="523"/>
    </row>
    <row r="176" spans="1:11" ht="15.75" thickBot="1" x14ac:dyDescent="0.3">
      <c r="A176" s="630"/>
      <c r="B176" s="484">
        <v>44806</v>
      </c>
      <c r="C176" s="316"/>
      <c r="D176" s="316">
        <v>172</v>
      </c>
      <c r="E176" s="316">
        <v>53</v>
      </c>
      <c r="F176" s="316"/>
      <c r="G176" s="316"/>
      <c r="H176" s="449">
        <f t="shared" si="24"/>
        <v>225</v>
      </c>
      <c r="I176" s="316">
        <v>20</v>
      </c>
      <c r="J176" s="316">
        <v>2</v>
      </c>
      <c r="K176" s="425">
        <v>2</v>
      </c>
    </row>
    <row r="177" spans="1:11" ht="15.75" thickTop="1" x14ac:dyDescent="0.25">
      <c r="A177" s="630"/>
      <c r="B177" s="503">
        <v>44809</v>
      </c>
      <c r="C177" s="313"/>
      <c r="D177" s="313">
        <v>235</v>
      </c>
      <c r="E177" s="313">
        <v>52</v>
      </c>
      <c r="F177" s="313"/>
      <c r="G177" s="313"/>
      <c r="H177" s="453">
        <f t="shared" si="24"/>
        <v>287</v>
      </c>
      <c r="I177" s="313">
        <v>29</v>
      </c>
      <c r="J177" s="313">
        <v>1</v>
      </c>
      <c r="K177" s="422">
        <v>1</v>
      </c>
    </row>
    <row r="178" spans="1:11" ht="15" x14ac:dyDescent="0.25">
      <c r="A178" s="630"/>
      <c r="B178" s="483">
        <v>44810</v>
      </c>
      <c r="C178" s="312"/>
      <c r="D178" s="312">
        <v>225</v>
      </c>
      <c r="E178" s="312">
        <v>58</v>
      </c>
      <c r="F178" s="312"/>
      <c r="G178" s="312"/>
      <c r="H178" s="448">
        <f>SUM(D178+E178)</f>
        <v>283</v>
      </c>
      <c r="I178" s="312">
        <v>28</v>
      </c>
      <c r="J178" s="312">
        <v>0</v>
      </c>
      <c r="K178" s="423">
        <v>0</v>
      </c>
    </row>
    <row r="179" spans="1:11" ht="15" x14ac:dyDescent="0.25">
      <c r="A179" s="630"/>
      <c r="B179" s="483">
        <v>44811</v>
      </c>
      <c r="C179" s="312"/>
      <c r="D179" s="312">
        <v>249</v>
      </c>
      <c r="E179" s="312">
        <v>55</v>
      </c>
      <c r="F179" s="312"/>
      <c r="G179" s="312"/>
      <c r="H179" s="448">
        <f t="shared" ref="H179:H191" si="25">SUM(D179+E179)</f>
        <v>304</v>
      </c>
      <c r="I179" s="312">
        <v>28</v>
      </c>
      <c r="J179" s="312">
        <v>3</v>
      </c>
      <c r="K179" s="423">
        <v>3</v>
      </c>
    </row>
    <row r="180" spans="1:11" ht="15" x14ac:dyDescent="0.25">
      <c r="A180" s="630"/>
      <c r="B180" s="483">
        <v>44812</v>
      </c>
      <c r="C180" s="312"/>
      <c r="D180" s="312">
        <v>215</v>
      </c>
      <c r="E180" s="312">
        <v>46</v>
      </c>
      <c r="F180" s="312"/>
      <c r="G180" s="312"/>
      <c r="H180" s="448">
        <f t="shared" si="25"/>
        <v>261</v>
      </c>
      <c r="I180" s="312">
        <v>22</v>
      </c>
      <c r="J180" s="312">
        <v>3</v>
      </c>
      <c r="K180" s="423">
        <v>3</v>
      </c>
    </row>
    <row r="181" spans="1:11" ht="15.75" thickBot="1" x14ac:dyDescent="0.3">
      <c r="A181" s="630"/>
      <c r="B181" s="484">
        <v>44813</v>
      </c>
      <c r="C181" s="316"/>
      <c r="D181" s="316">
        <v>195</v>
      </c>
      <c r="E181" s="316">
        <v>38</v>
      </c>
      <c r="F181" s="316"/>
      <c r="G181" s="316"/>
      <c r="H181" s="449">
        <f t="shared" si="25"/>
        <v>233</v>
      </c>
      <c r="I181" s="316">
        <v>19</v>
      </c>
      <c r="J181" s="316">
        <v>2</v>
      </c>
      <c r="K181" s="425">
        <v>2</v>
      </c>
    </row>
    <row r="182" spans="1:11" ht="15.75" thickTop="1" x14ac:dyDescent="0.25">
      <c r="A182" s="630"/>
      <c r="B182" s="503">
        <v>44816</v>
      </c>
      <c r="C182" s="313"/>
      <c r="D182" s="313">
        <v>244</v>
      </c>
      <c r="E182" s="313">
        <v>68</v>
      </c>
      <c r="F182" s="313"/>
      <c r="G182" s="313"/>
      <c r="H182" s="453">
        <f t="shared" si="25"/>
        <v>312</v>
      </c>
      <c r="I182" s="313">
        <v>21</v>
      </c>
      <c r="J182" s="313">
        <v>3</v>
      </c>
      <c r="K182" s="422">
        <v>3</v>
      </c>
    </row>
    <row r="183" spans="1:11" ht="15" x14ac:dyDescent="0.25">
      <c r="A183" s="630"/>
      <c r="B183" s="483">
        <v>44817</v>
      </c>
      <c r="C183" s="312"/>
      <c r="D183" s="312">
        <v>232</v>
      </c>
      <c r="E183" s="312">
        <v>53</v>
      </c>
      <c r="F183" s="312"/>
      <c r="G183" s="312"/>
      <c r="H183" s="448">
        <f t="shared" si="25"/>
        <v>285</v>
      </c>
      <c r="I183" s="312">
        <v>22</v>
      </c>
      <c r="J183" s="312">
        <v>5</v>
      </c>
      <c r="K183" s="423">
        <v>5</v>
      </c>
    </row>
    <row r="184" spans="1:11" ht="15" x14ac:dyDescent="0.25">
      <c r="A184" s="630"/>
      <c r="B184" s="483">
        <v>44818</v>
      </c>
      <c r="C184" s="312"/>
      <c r="D184" s="312">
        <v>237</v>
      </c>
      <c r="E184" s="312">
        <v>62</v>
      </c>
      <c r="F184" s="312"/>
      <c r="G184" s="312"/>
      <c r="H184" s="448">
        <f t="shared" si="25"/>
        <v>299</v>
      </c>
      <c r="I184" s="312">
        <v>20</v>
      </c>
      <c r="J184" s="312">
        <v>5</v>
      </c>
      <c r="K184" s="423">
        <v>5</v>
      </c>
    </row>
    <row r="185" spans="1:11" ht="15" x14ac:dyDescent="0.25">
      <c r="A185" s="630"/>
      <c r="B185" s="497">
        <v>44819</v>
      </c>
      <c r="C185" s="479"/>
      <c r="D185" s="479"/>
      <c r="E185" s="479"/>
      <c r="F185" s="479"/>
      <c r="G185" s="479"/>
      <c r="H185" s="480"/>
      <c r="I185" s="479"/>
      <c r="J185" s="479"/>
      <c r="K185" s="482"/>
    </row>
    <row r="186" spans="1:11" ht="15.75" thickBot="1" x14ac:dyDescent="0.3">
      <c r="A186" s="630"/>
      <c r="B186" s="484">
        <v>44820</v>
      </c>
      <c r="C186" s="316"/>
      <c r="D186" s="316">
        <v>188</v>
      </c>
      <c r="E186" s="316">
        <v>43</v>
      </c>
      <c r="F186" s="316"/>
      <c r="G186" s="316"/>
      <c r="H186" s="449">
        <f t="shared" si="25"/>
        <v>231</v>
      </c>
      <c r="I186" s="316">
        <v>17</v>
      </c>
      <c r="J186" s="316">
        <v>0</v>
      </c>
      <c r="K186" s="425">
        <v>0</v>
      </c>
    </row>
    <row r="187" spans="1:11" ht="15.75" thickTop="1" x14ac:dyDescent="0.25">
      <c r="A187" s="630"/>
      <c r="B187" s="503">
        <v>44823</v>
      </c>
      <c r="C187" s="313"/>
      <c r="D187" s="313">
        <v>246</v>
      </c>
      <c r="E187" s="313">
        <v>59</v>
      </c>
      <c r="F187" s="313"/>
      <c r="G187" s="313"/>
      <c r="H187" s="453">
        <f t="shared" si="25"/>
        <v>305</v>
      </c>
      <c r="I187" s="313">
        <v>23</v>
      </c>
      <c r="J187" s="313">
        <v>4</v>
      </c>
      <c r="K187" s="422">
        <v>4</v>
      </c>
    </row>
    <row r="188" spans="1:11" ht="15" x14ac:dyDescent="0.25">
      <c r="A188" s="630"/>
      <c r="B188" s="483">
        <v>44824</v>
      </c>
      <c r="C188" s="312"/>
      <c r="D188" s="312">
        <v>277</v>
      </c>
      <c r="E188" s="312">
        <v>52</v>
      </c>
      <c r="F188" s="312"/>
      <c r="G188" s="312"/>
      <c r="H188" s="448">
        <f t="shared" si="25"/>
        <v>329</v>
      </c>
      <c r="I188" s="312">
        <v>30</v>
      </c>
      <c r="J188" s="312">
        <v>14</v>
      </c>
      <c r="K188" s="423">
        <v>14</v>
      </c>
    </row>
    <row r="189" spans="1:11" ht="15" x14ac:dyDescent="0.25">
      <c r="A189" s="630"/>
      <c r="B189" s="483">
        <v>44825</v>
      </c>
      <c r="C189" s="312"/>
      <c r="D189" s="312">
        <v>297</v>
      </c>
      <c r="E189" s="312">
        <v>43</v>
      </c>
      <c r="F189" s="312"/>
      <c r="G189" s="312"/>
      <c r="H189" s="448">
        <f t="shared" si="25"/>
        <v>340</v>
      </c>
      <c r="I189" s="312">
        <v>28</v>
      </c>
      <c r="J189" s="312">
        <v>10</v>
      </c>
      <c r="K189" s="423">
        <v>10</v>
      </c>
    </row>
    <row r="190" spans="1:11" ht="15" x14ac:dyDescent="0.25">
      <c r="A190" s="630"/>
      <c r="B190" s="483">
        <v>44826</v>
      </c>
      <c r="C190" s="312"/>
      <c r="D190" s="312">
        <v>265</v>
      </c>
      <c r="E190" s="312">
        <v>68</v>
      </c>
      <c r="F190" s="312"/>
      <c r="G190" s="312"/>
      <c r="H190" s="448">
        <f t="shared" si="25"/>
        <v>333</v>
      </c>
      <c r="I190" s="312">
        <v>30</v>
      </c>
      <c r="J190" s="312">
        <v>14</v>
      </c>
      <c r="K190" s="423">
        <v>14</v>
      </c>
    </row>
    <row r="191" spans="1:11" ht="15.75" thickBot="1" x14ac:dyDescent="0.3">
      <c r="A191" s="630"/>
      <c r="B191" s="484">
        <v>44827</v>
      </c>
      <c r="C191" s="316"/>
      <c r="D191" s="316">
        <v>249</v>
      </c>
      <c r="E191" s="316">
        <v>44</v>
      </c>
      <c r="F191" s="316"/>
      <c r="G191" s="316"/>
      <c r="H191" s="449">
        <f t="shared" si="25"/>
        <v>293</v>
      </c>
      <c r="I191" s="316">
        <v>23</v>
      </c>
      <c r="J191" s="316">
        <v>0</v>
      </c>
      <c r="K191" s="425">
        <v>0</v>
      </c>
    </row>
    <row r="192" spans="1:11" ht="15.75" thickTop="1" x14ac:dyDescent="0.25">
      <c r="A192" s="630"/>
      <c r="B192" s="483">
        <v>44830</v>
      </c>
      <c r="C192" s="312"/>
      <c r="D192" s="312">
        <v>397</v>
      </c>
      <c r="E192" s="312">
        <v>96</v>
      </c>
      <c r="F192" s="312"/>
      <c r="G192" s="312"/>
      <c r="H192" s="448">
        <f>SUM(D192+E192)</f>
        <v>493</v>
      </c>
      <c r="I192" s="312">
        <v>38</v>
      </c>
      <c r="J192" s="312">
        <v>67</v>
      </c>
      <c r="K192" s="423">
        <v>67</v>
      </c>
    </row>
    <row r="193" spans="1:11" ht="15" x14ac:dyDescent="0.25">
      <c r="A193" s="630"/>
      <c r="B193" s="483">
        <v>44831</v>
      </c>
      <c r="C193" s="312"/>
      <c r="D193" s="312">
        <v>453</v>
      </c>
      <c r="E193" s="312">
        <v>94</v>
      </c>
      <c r="F193" s="312"/>
      <c r="G193" s="312"/>
      <c r="H193" s="448">
        <f t="shared" ref="H193:H194" si="26">SUM(D193+E193)</f>
        <v>547</v>
      </c>
      <c r="I193" s="312">
        <v>46</v>
      </c>
      <c r="J193" s="312">
        <v>63</v>
      </c>
      <c r="K193" s="423">
        <v>63</v>
      </c>
    </row>
    <row r="194" spans="1:11" ht="15" x14ac:dyDescent="0.25">
      <c r="A194" s="630"/>
      <c r="B194" s="483">
        <v>44832</v>
      </c>
      <c r="C194" s="312"/>
      <c r="D194" s="312">
        <v>495</v>
      </c>
      <c r="E194" s="312">
        <v>155</v>
      </c>
      <c r="F194" s="312"/>
      <c r="G194" s="312"/>
      <c r="H194" s="448">
        <f t="shared" si="26"/>
        <v>650</v>
      </c>
      <c r="I194" s="312">
        <v>54</v>
      </c>
      <c r="J194" s="312">
        <v>54</v>
      </c>
      <c r="K194" s="423">
        <v>54</v>
      </c>
    </row>
    <row r="195" spans="1:11" ht="15" x14ac:dyDescent="0.25">
      <c r="A195" s="630"/>
      <c r="B195" s="483">
        <v>44833</v>
      </c>
      <c r="C195" s="312"/>
      <c r="D195" s="312">
        <v>459</v>
      </c>
      <c r="E195" s="312">
        <v>98</v>
      </c>
      <c r="F195" s="312"/>
      <c r="G195" s="312"/>
      <c r="H195" s="448">
        <f>SUM(D195+E195)</f>
        <v>557</v>
      </c>
      <c r="I195" s="312">
        <v>43</v>
      </c>
      <c r="J195" s="312">
        <v>14</v>
      </c>
      <c r="K195" s="423">
        <v>14</v>
      </c>
    </row>
    <row r="196" spans="1:11" ht="15.75" thickBot="1" x14ac:dyDescent="0.3">
      <c r="A196" s="631"/>
      <c r="B196" s="502">
        <v>44834</v>
      </c>
      <c r="C196" s="334"/>
      <c r="D196" s="334">
        <v>435</v>
      </c>
      <c r="E196" s="334">
        <v>90</v>
      </c>
      <c r="F196" s="334"/>
      <c r="G196" s="334"/>
      <c r="H196" s="451">
        <f t="shared" ref="H196:H197" si="27">SUM(D196+E196)</f>
        <v>525</v>
      </c>
      <c r="I196" s="334">
        <v>44</v>
      </c>
      <c r="J196" s="334">
        <v>32</v>
      </c>
      <c r="K196" s="432">
        <v>32</v>
      </c>
    </row>
    <row r="197" spans="1:11" ht="15" x14ac:dyDescent="0.25">
      <c r="A197" s="636" t="s">
        <v>59</v>
      </c>
      <c r="B197" s="382">
        <v>44837</v>
      </c>
      <c r="C197" s="328"/>
      <c r="D197" s="328">
        <v>243</v>
      </c>
      <c r="E197" s="328">
        <v>88</v>
      </c>
      <c r="F197" s="328"/>
      <c r="G197" s="328"/>
      <c r="H197" s="455">
        <f t="shared" si="27"/>
        <v>331</v>
      </c>
      <c r="I197" s="328">
        <v>25</v>
      </c>
      <c r="J197" s="328">
        <v>1</v>
      </c>
      <c r="K197" s="435">
        <v>1</v>
      </c>
    </row>
    <row r="198" spans="1:11" ht="15" x14ac:dyDescent="0.25">
      <c r="A198" s="630"/>
      <c r="B198" s="371">
        <v>44838</v>
      </c>
      <c r="C198" s="312"/>
      <c r="D198" s="312">
        <v>193</v>
      </c>
      <c r="E198" s="312">
        <v>59</v>
      </c>
      <c r="F198" s="312"/>
      <c r="G198" s="312"/>
      <c r="H198" s="448">
        <f t="shared" ref="H198" si="28">SUM(D198+E198)</f>
        <v>252</v>
      </c>
      <c r="I198" s="312">
        <v>18</v>
      </c>
      <c r="J198" s="312">
        <v>2</v>
      </c>
      <c r="K198" s="423">
        <v>2</v>
      </c>
    </row>
    <row r="199" spans="1:11" ht="15" x14ac:dyDescent="0.25">
      <c r="A199" s="630"/>
      <c r="B199" s="371">
        <v>44839</v>
      </c>
      <c r="C199" s="312"/>
      <c r="D199" s="312">
        <v>224</v>
      </c>
      <c r="E199" s="312">
        <v>47</v>
      </c>
      <c r="F199" s="312"/>
      <c r="G199" s="312"/>
      <c r="H199" s="448">
        <f t="shared" ref="H199:H205" si="29">SUM(D199+E199)</f>
        <v>271</v>
      </c>
      <c r="I199" s="312">
        <v>19</v>
      </c>
      <c r="J199" s="312">
        <v>3</v>
      </c>
      <c r="K199" s="423">
        <v>3</v>
      </c>
    </row>
    <row r="200" spans="1:11" ht="15" x14ac:dyDescent="0.25">
      <c r="A200" s="630"/>
      <c r="B200" s="371">
        <v>44840</v>
      </c>
      <c r="C200" s="312"/>
      <c r="D200" s="312">
        <v>193</v>
      </c>
      <c r="E200" s="312">
        <v>56</v>
      </c>
      <c r="F200" s="312"/>
      <c r="G200" s="312"/>
      <c r="H200" s="448">
        <f t="shared" si="29"/>
        <v>249</v>
      </c>
      <c r="I200" s="312">
        <v>18</v>
      </c>
      <c r="J200" s="312">
        <v>0</v>
      </c>
      <c r="K200" s="423">
        <v>0</v>
      </c>
    </row>
    <row r="201" spans="1:11" ht="15.75" thickBot="1" x14ac:dyDescent="0.3">
      <c r="A201" s="630"/>
      <c r="B201" s="373">
        <v>44841</v>
      </c>
      <c r="C201" s="316"/>
      <c r="D201" s="316">
        <v>243</v>
      </c>
      <c r="E201" s="316">
        <v>48</v>
      </c>
      <c r="F201" s="316"/>
      <c r="G201" s="316"/>
      <c r="H201" s="449">
        <f t="shared" si="29"/>
        <v>291</v>
      </c>
      <c r="I201" s="316">
        <v>19</v>
      </c>
      <c r="J201" s="316">
        <v>3</v>
      </c>
      <c r="K201" s="425">
        <v>3</v>
      </c>
    </row>
    <row r="202" spans="1:11" ht="15.75" thickTop="1" x14ac:dyDescent="0.25">
      <c r="A202" s="630"/>
      <c r="B202" s="370">
        <v>44844</v>
      </c>
      <c r="C202" s="313"/>
      <c r="D202" s="313">
        <v>225</v>
      </c>
      <c r="E202" s="313">
        <v>69</v>
      </c>
      <c r="F202" s="313"/>
      <c r="G202" s="313"/>
      <c r="H202" s="453">
        <f t="shared" si="29"/>
        <v>294</v>
      </c>
      <c r="I202" s="313">
        <v>25</v>
      </c>
      <c r="J202" s="313">
        <v>2</v>
      </c>
      <c r="K202" s="422">
        <v>2</v>
      </c>
    </row>
    <row r="203" spans="1:11" ht="15" x14ac:dyDescent="0.25">
      <c r="A203" s="630"/>
      <c r="B203" s="371">
        <v>44845</v>
      </c>
      <c r="C203" s="312"/>
      <c r="D203" s="312">
        <v>189</v>
      </c>
      <c r="E203" s="312">
        <v>59</v>
      </c>
      <c r="F203" s="312"/>
      <c r="G203" s="312"/>
      <c r="H203" s="448">
        <f t="shared" si="29"/>
        <v>248</v>
      </c>
      <c r="I203" s="312">
        <v>18</v>
      </c>
      <c r="J203" s="312">
        <v>0</v>
      </c>
      <c r="K203" s="423">
        <v>0</v>
      </c>
    </row>
    <row r="204" spans="1:11" ht="15" x14ac:dyDescent="0.25">
      <c r="A204" s="630"/>
      <c r="B204" s="371">
        <v>44846</v>
      </c>
      <c r="C204" s="312"/>
      <c r="D204" s="312">
        <v>208</v>
      </c>
      <c r="E204" s="312">
        <v>60</v>
      </c>
      <c r="F204" s="312"/>
      <c r="G204" s="312"/>
      <c r="H204" s="448">
        <f t="shared" si="29"/>
        <v>268</v>
      </c>
      <c r="I204" s="312">
        <v>19</v>
      </c>
      <c r="J204" s="312">
        <v>2</v>
      </c>
      <c r="K204" s="423">
        <v>2</v>
      </c>
    </row>
    <row r="205" spans="1:11" ht="15" x14ac:dyDescent="0.25">
      <c r="A205" s="630"/>
      <c r="B205" s="371">
        <v>44847</v>
      </c>
      <c r="C205" s="312"/>
      <c r="D205" s="312">
        <v>164</v>
      </c>
      <c r="E205" s="312">
        <v>37</v>
      </c>
      <c r="F205" s="312"/>
      <c r="G205" s="312"/>
      <c r="H205" s="448">
        <f t="shared" si="29"/>
        <v>201</v>
      </c>
      <c r="I205" s="312">
        <v>17</v>
      </c>
      <c r="J205" s="312">
        <v>3</v>
      </c>
      <c r="K205" s="423">
        <v>3</v>
      </c>
    </row>
    <row r="206" spans="1:11" ht="15.75" thickBot="1" x14ac:dyDescent="0.3">
      <c r="A206" s="630"/>
      <c r="B206" s="373">
        <v>44848</v>
      </c>
      <c r="C206" s="316"/>
      <c r="D206" s="316">
        <v>181</v>
      </c>
      <c r="E206" s="316">
        <v>59</v>
      </c>
      <c r="F206" s="316"/>
      <c r="G206" s="316"/>
      <c r="H206" s="449">
        <f t="shared" ref="H206:H211" si="30">SUM(D206+E206)</f>
        <v>240</v>
      </c>
      <c r="I206" s="316">
        <v>17</v>
      </c>
      <c r="J206" s="316">
        <v>0</v>
      </c>
      <c r="K206" s="425">
        <v>0</v>
      </c>
    </row>
    <row r="207" spans="1:11" ht="15.75" thickTop="1" x14ac:dyDescent="0.25">
      <c r="A207" s="630"/>
      <c r="B207" s="370">
        <v>44851</v>
      </c>
      <c r="C207" s="313"/>
      <c r="D207" s="313">
        <v>215</v>
      </c>
      <c r="E207" s="313">
        <v>65</v>
      </c>
      <c r="F207" s="313"/>
      <c r="G207" s="313"/>
      <c r="H207" s="453">
        <f t="shared" si="30"/>
        <v>280</v>
      </c>
      <c r="I207" s="313">
        <v>23</v>
      </c>
      <c r="J207" s="313">
        <v>4</v>
      </c>
      <c r="K207" s="422">
        <v>4</v>
      </c>
    </row>
    <row r="208" spans="1:11" ht="15" x14ac:dyDescent="0.25">
      <c r="A208" s="630"/>
      <c r="B208" s="371">
        <v>44852</v>
      </c>
      <c r="C208" s="312"/>
      <c r="D208" s="312">
        <v>170</v>
      </c>
      <c r="E208" s="312">
        <v>47</v>
      </c>
      <c r="F208" s="312"/>
      <c r="G208" s="312"/>
      <c r="H208" s="448">
        <f t="shared" si="30"/>
        <v>217</v>
      </c>
      <c r="I208" s="312">
        <v>16</v>
      </c>
      <c r="J208" s="312">
        <v>0</v>
      </c>
      <c r="K208" s="423">
        <v>0</v>
      </c>
    </row>
    <row r="209" spans="1:11" ht="15" x14ac:dyDescent="0.25">
      <c r="A209" s="630"/>
      <c r="B209" s="371">
        <v>44853</v>
      </c>
      <c r="C209" s="312"/>
      <c r="D209" s="312">
        <v>244</v>
      </c>
      <c r="E209" s="312">
        <v>80</v>
      </c>
      <c r="F209" s="312"/>
      <c r="G209" s="312"/>
      <c r="H209" s="448">
        <f t="shared" si="30"/>
        <v>324</v>
      </c>
      <c r="I209" s="312">
        <v>23</v>
      </c>
      <c r="J209" s="312">
        <v>8</v>
      </c>
      <c r="K209" s="423">
        <v>8</v>
      </c>
    </row>
    <row r="210" spans="1:11" ht="15" x14ac:dyDescent="0.25">
      <c r="A210" s="630"/>
      <c r="B210" s="371">
        <v>44854</v>
      </c>
      <c r="C210" s="312"/>
      <c r="D210" s="312">
        <v>304</v>
      </c>
      <c r="E210" s="312">
        <v>87</v>
      </c>
      <c r="F210" s="312"/>
      <c r="G210" s="312"/>
      <c r="H210" s="448">
        <f t="shared" si="30"/>
        <v>391</v>
      </c>
      <c r="I210" s="312">
        <v>28</v>
      </c>
      <c r="J210" s="312">
        <v>4</v>
      </c>
      <c r="K210" s="423">
        <v>4</v>
      </c>
    </row>
    <row r="211" spans="1:11" ht="15.75" thickBot="1" x14ac:dyDescent="0.3">
      <c r="A211" s="630"/>
      <c r="B211" s="373">
        <v>44855</v>
      </c>
      <c r="C211" s="316"/>
      <c r="D211" s="316">
        <v>188</v>
      </c>
      <c r="E211" s="316">
        <v>67</v>
      </c>
      <c r="F211" s="316"/>
      <c r="G211" s="316"/>
      <c r="H211" s="449">
        <f t="shared" si="30"/>
        <v>255</v>
      </c>
      <c r="I211" s="316">
        <v>20</v>
      </c>
      <c r="J211" s="316">
        <v>2</v>
      </c>
      <c r="K211" s="425">
        <v>2</v>
      </c>
    </row>
    <row r="212" spans="1:11" ht="15.75" thickTop="1" x14ac:dyDescent="0.25">
      <c r="A212" s="630"/>
      <c r="B212" s="370">
        <v>44858</v>
      </c>
      <c r="C212" s="313"/>
      <c r="D212" s="313">
        <v>244</v>
      </c>
      <c r="E212" s="313">
        <v>63</v>
      </c>
      <c r="F212" s="313"/>
      <c r="G212" s="313"/>
      <c r="H212" s="453">
        <f>SUM(D212+E212)</f>
        <v>307</v>
      </c>
      <c r="I212" s="313">
        <v>22</v>
      </c>
      <c r="J212" s="313">
        <v>2</v>
      </c>
      <c r="K212" s="422">
        <v>2</v>
      </c>
    </row>
    <row r="213" spans="1:11" ht="15" x14ac:dyDescent="0.25">
      <c r="A213" s="630"/>
      <c r="B213" s="371">
        <v>44859</v>
      </c>
      <c r="C213" s="312"/>
      <c r="D213" s="312">
        <v>231</v>
      </c>
      <c r="E213" s="312">
        <v>63</v>
      </c>
      <c r="F213" s="312"/>
      <c r="G213" s="312"/>
      <c r="H213" s="448">
        <f t="shared" ref="H213:H214" si="31">SUM(D213+E213)</f>
        <v>294</v>
      </c>
      <c r="I213" s="312">
        <v>21</v>
      </c>
      <c r="J213" s="312">
        <v>3</v>
      </c>
      <c r="K213" s="423">
        <v>3</v>
      </c>
    </row>
    <row r="214" spans="1:11" ht="15" x14ac:dyDescent="0.25">
      <c r="A214" s="630"/>
      <c r="B214" s="371">
        <v>44860</v>
      </c>
      <c r="C214" s="312"/>
      <c r="D214" s="312">
        <v>202</v>
      </c>
      <c r="E214" s="312">
        <v>51</v>
      </c>
      <c r="F214" s="312"/>
      <c r="G214" s="312"/>
      <c r="H214" s="448">
        <f t="shared" si="31"/>
        <v>253</v>
      </c>
      <c r="I214" s="312">
        <v>17</v>
      </c>
      <c r="J214" s="312">
        <v>2</v>
      </c>
      <c r="K214" s="423">
        <v>2</v>
      </c>
    </row>
    <row r="215" spans="1:11" ht="15" x14ac:dyDescent="0.25">
      <c r="A215" s="630"/>
      <c r="B215" s="371">
        <v>44861</v>
      </c>
      <c r="C215" s="312"/>
      <c r="D215" s="312">
        <v>165</v>
      </c>
      <c r="E215" s="312">
        <v>44</v>
      </c>
      <c r="F215" s="312"/>
      <c r="G215" s="312"/>
      <c r="H215" s="448">
        <f>SUM(D215+E215)</f>
        <v>209</v>
      </c>
      <c r="I215" s="312">
        <v>14</v>
      </c>
      <c r="J215" s="312">
        <v>6</v>
      </c>
      <c r="K215" s="423">
        <v>6</v>
      </c>
    </row>
    <row r="216" spans="1:11" ht="15.75" thickBot="1" x14ac:dyDescent="0.3">
      <c r="A216" s="630"/>
      <c r="B216" s="373">
        <v>44862</v>
      </c>
      <c r="C216" s="316"/>
      <c r="D216" s="316">
        <v>151</v>
      </c>
      <c r="E216" s="316">
        <v>53</v>
      </c>
      <c r="F216" s="316"/>
      <c r="G216" s="316"/>
      <c r="H216" s="449">
        <f t="shared" ref="H216" si="32">SUM(D216+E216)</f>
        <v>204</v>
      </c>
      <c r="I216" s="316">
        <v>16</v>
      </c>
      <c r="J216" s="316">
        <v>1</v>
      </c>
      <c r="K216" s="425">
        <v>1</v>
      </c>
    </row>
    <row r="217" spans="1:11" ht="16.5" thickTop="1" thickBot="1" x14ac:dyDescent="0.3">
      <c r="A217" s="631"/>
      <c r="B217" s="498">
        <v>44865</v>
      </c>
      <c r="C217" s="403"/>
      <c r="D217" s="403">
        <v>170</v>
      </c>
      <c r="E217" s="403">
        <v>41</v>
      </c>
      <c r="F217" s="403"/>
      <c r="G217" s="403"/>
      <c r="H217" s="452">
        <f t="shared" ref="H217:H231" si="33">SUM(D217+E217)</f>
        <v>211</v>
      </c>
      <c r="I217" s="403">
        <v>16</v>
      </c>
      <c r="J217" s="403">
        <v>4</v>
      </c>
      <c r="K217" s="439">
        <v>4</v>
      </c>
    </row>
    <row r="218" spans="1:11" ht="15" x14ac:dyDescent="0.25">
      <c r="A218" s="636" t="s">
        <v>60</v>
      </c>
      <c r="B218" s="581">
        <v>44866</v>
      </c>
      <c r="C218" s="520"/>
      <c r="D218" s="520"/>
      <c r="E218" s="520"/>
      <c r="F218" s="520"/>
      <c r="G218" s="520"/>
      <c r="H218" s="521"/>
      <c r="I218" s="520"/>
      <c r="J218" s="520"/>
      <c r="K218" s="523"/>
    </row>
    <row r="219" spans="1:11" ht="15" x14ac:dyDescent="0.25">
      <c r="A219" s="634"/>
      <c r="B219" s="483">
        <v>44867</v>
      </c>
      <c r="C219" s="312"/>
      <c r="D219" s="312">
        <v>221</v>
      </c>
      <c r="E219" s="312">
        <v>40</v>
      </c>
      <c r="F219" s="312"/>
      <c r="G219" s="312"/>
      <c r="H219" s="448">
        <f t="shared" si="33"/>
        <v>261</v>
      </c>
      <c r="I219" s="312">
        <v>19</v>
      </c>
      <c r="J219" s="312">
        <v>1</v>
      </c>
      <c r="K219" s="423">
        <v>1</v>
      </c>
    </row>
    <row r="220" spans="1:11" ht="15" x14ac:dyDescent="0.25">
      <c r="A220" s="634"/>
      <c r="B220" s="483">
        <v>44868</v>
      </c>
      <c r="C220" s="312"/>
      <c r="D220" s="312">
        <v>185</v>
      </c>
      <c r="E220" s="312">
        <v>49</v>
      </c>
      <c r="F220" s="312"/>
      <c r="G220" s="312"/>
      <c r="H220" s="448">
        <f t="shared" si="33"/>
        <v>234</v>
      </c>
      <c r="I220" s="312">
        <v>16</v>
      </c>
      <c r="J220" s="312">
        <v>1</v>
      </c>
      <c r="K220" s="423">
        <v>1</v>
      </c>
    </row>
    <row r="221" spans="1:11" ht="15.75" thickBot="1" x14ac:dyDescent="0.3">
      <c r="A221" s="634"/>
      <c r="B221" s="484">
        <v>44869</v>
      </c>
      <c r="C221" s="316"/>
      <c r="D221" s="316">
        <v>157</v>
      </c>
      <c r="E221" s="316">
        <v>43</v>
      </c>
      <c r="F221" s="316"/>
      <c r="G221" s="316"/>
      <c r="H221" s="449">
        <f t="shared" si="33"/>
        <v>200</v>
      </c>
      <c r="I221" s="316">
        <v>17</v>
      </c>
      <c r="J221" s="316">
        <v>1</v>
      </c>
      <c r="K221" s="425">
        <v>1</v>
      </c>
    </row>
    <row r="222" spans="1:11" ht="15.75" thickTop="1" x14ac:dyDescent="0.25">
      <c r="A222" s="634"/>
      <c r="B222" s="503">
        <v>44872</v>
      </c>
      <c r="C222" s="313"/>
      <c r="D222" s="313">
        <v>221</v>
      </c>
      <c r="E222" s="313">
        <v>74</v>
      </c>
      <c r="F222" s="313"/>
      <c r="G222" s="313"/>
      <c r="H222" s="453">
        <f t="shared" si="33"/>
        <v>295</v>
      </c>
      <c r="I222" s="313">
        <v>21</v>
      </c>
      <c r="J222" s="313">
        <v>1</v>
      </c>
      <c r="K222" s="422">
        <v>1</v>
      </c>
    </row>
    <row r="223" spans="1:11" ht="15" x14ac:dyDescent="0.25">
      <c r="A223" s="634"/>
      <c r="B223" s="483">
        <v>44873</v>
      </c>
      <c r="C223" s="312"/>
      <c r="D223" s="312">
        <v>172</v>
      </c>
      <c r="E223" s="312">
        <v>48</v>
      </c>
      <c r="F223" s="312"/>
      <c r="G223" s="312"/>
      <c r="H223" s="448">
        <f t="shared" si="33"/>
        <v>220</v>
      </c>
      <c r="I223" s="312">
        <v>16</v>
      </c>
      <c r="J223" s="312">
        <v>2</v>
      </c>
      <c r="K223" s="423">
        <v>2</v>
      </c>
    </row>
    <row r="224" spans="1:11" ht="15" x14ac:dyDescent="0.25">
      <c r="A224" s="634"/>
      <c r="B224" s="483">
        <v>44874</v>
      </c>
      <c r="C224" s="312"/>
      <c r="D224" s="312">
        <v>201</v>
      </c>
      <c r="E224" s="312">
        <v>53</v>
      </c>
      <c r="F224" s="312"/>
      <c r="G224" s="312"/>
      <c r="H224" s="448">
        <f t="shared" si="33"/>
        <v>254</v>
      </c>
      <c r="I224" s="312">
        <v>18</v>
      </c>
      <c r="J224" s="312">
        <v>3</v>
      </c>
      <c r="K224" s="423">
        <v>3</v>
      </c>
    </row>
    <row r="225" spans="1:11" ht="15" x14ac:dyDescent="0.25">
      <c r="A225" s="634"/>
      <c r="B225" s="483">
        <v>44875</v>
      </c>
      <c r="C225" s="312"/>
      <c r="D225" s="312">
        <v>159</v>
      </c>
      <c r="E225" s="312">
        <v>48</v>
      </c>
      <c r="F225" s="312"/>
      <c r="G225" s="312"/>
      <c r="H225" s="448">
        <f t="shared" si="33"/>
        <v>207</v>
      </c>
      <c r="I225" s="312">
        <v>15</v>
      </c>
      <c r="J225" s="312">
        <v>1</v>
      </c>
      <c r="K225" s="423">
        <v>1</v>
      </c>
    </row>
    <row r="226" spans="1:11" ht="15.75" thickBot="1" x14ac:dyDescent="0.3">
      <c r="A226" s="634"/>
      <c r="B226" s="484">
        <v>44876</v>
      </c>
      <c r="C226" s="316"/>
      <c r="D226" s="316">
        <v>165</v>
      </c>
      <c r="E226" s="316">
        <v>48</v>
      </c>
      <c r="F226" s="316"/>
      <c r="G226" s="316"/>
      <c r="H226" s="449">
        <f t="shared" si="33"/>
        <v>213</v>
      </c>
      <c r="I226" s="316">
        <v>16</v>
      </c>
      <c r="J226" s="316">
        <v>1</v>
      </c>
      <c r="K226" s="425">
        <v>1</v>
      </c>
    </row>
    <row r="227" spans="1:11" ht="15.75" thickTop="1" x14ac:dyDescent="0.25">
      <c r="A227" s="634"/>
      <c r="B227" s="503">
        <v>44879</v>
      </c>
      <c r="C227" s="313"/>
      <c r="D227" s="313">
        <v>202</v>
      </c>
      <c r="E227" s="313">
        <v>35</v>
      </c>
      <c r="F227" s="313"/>
      <c r="G227" s="313"/>
      <c r="H227" s="453">
        <f t="shared" si="33"/>
        <v>237</v>
      </c>
      <c r="I227" s="313">
        <v>17</v>
      </c>
      <c r="J227" s="313">
        <v>2</v>
      </c>
      <c r="K227" s="422">
        <v>2</v>
      </c>
    </row>
    <row r="228" spans="1:11" ht="15" x14ac:dyDescent="0.25">
      <c r="A228" s="634"/>
      <c r="B228" s="483">
        <v>44880</v>
      </c>
      <c r="C228" s="312"/>
      <c r="D228" s="312">
        <v>185</v>
      </c>
      <c r="E228" s="312">
        <v>46</v>
      </c>
      <c r="F228" s="312"/>
      <c r="G228" s="312"/>
      <c r="H228" s="448">
        <f t="shared" si="33"/>
        <v>231</v>
      </c>
      <c r="I228" s="312">
        <v>17</v>
      </c>
      <c r="J228" s="312">
        <v>2</v>
      </c>
      <c r="K228" s="423">
        <v>2</v>
      </c>
    </row>
    <row r="229" spans="1:11" ht="15" x14ac:dyDescent="0.25">
      <c r="A229" s="634"/>
      <c r="B229" s="483">
        <v>44881</v>
      </c>
      <c r="C229" s="312"/>
      <c r="D229" s="312">
        <v>206</v>
      </c>
      <c r="E229" s="312">
        <v>47</v>
      </c>
      <c r="F229" s="312"/>
      <c r="G229" s="312"/>
      <c r="H229" s="448">
        <f t="shared" si="33"/>
        <v>253</v>
      </c>
      <c r="I229" s="312">
        <v>17</v>
      </c>
      <c r="J229" s="312">
        <v>0</v>
      </c>
      <c r="K229" s="423">
        <v>0</v>
      </c>
    </row>
    <row r="230" spans="1:11" ht="15" x14ac:dyDescent="0.25">
      <c r="A230" s="634"/>
      <c r="B230" s="497">
        <v>44882</v>
      </c>
      <c r="C230" s="479"/>
      <c r="D230" s="479"/>
      <c r="E230" s="479"/>
      <c r="F230" s="479"/>
      <c r="G230" s="479"/>
      <c r="H230" s="480"/>
      <c r="I230" s="479"/>
      <c r="J230" s="479"/>
      <c r="K230" s="482"/>
    </row>
    <row r="231" spans="1:11" ht="15.75" thickBot="1" x14ac:dyDescent="0.3">
      <c r="A231" s="634"/>
      <c r="B231" s="484">
        <v>44883</v>
      </c>
      <c r="C231" s="316"/>
      <c r="D231" s="316">
        <v>128</v>
      </c>
      <c r="E231" s="316">
        <v>56</v>
      </c>
      <c r="F231" s="316"/>
      <c r="G231" s="316"/>
      <c r="H231" s="449">
        <f t="shared" si="33"/>
        <v>184</v>
      </c>
      <c r="I231" s="316">
        <v>14</v>
      </c>
      <c r="J231" s="316">
        <v>1</v>
      </c>
      <c r="K231" s="425">
        <v>1</v>
      </c>
    </row>
    <row r="232" spans="1:11" ht="15.75" thickTop="1" x14ac:dyDescent="0.25">
      <c r="A232" s="634"/>
      <c r="B232" s="503">
        <v>44886</v>
      </c>
      <c r="C232" s="313"/>
      <c r="D232" s="313">
        <v>235</v>
      </c>
      <c r="E232" s="313">
        <v>50</v>
      </c>
      <c r="F232" s="313"/>
      <c r="G232" s="313"/>
      <c r="H232" s="453">
        <f>SUM(D232+E232)</f>
        <v>285</v>
      </c>
      <c r="I232" s="313">
        <v>20</v>
      </c>
      <c r="J232" s="313">
        <v>1</v>
      </c>
      <c r="K232" s="422">
        <v>1</v>
      </c>
    </row>
    <row r="233" spans="1:11" ht="15" x14ac:dyDescent="0.25">
      <c r="A233" s="634"/>
      <c r="B233" s="483">
        <v>44887</v>
      </c>
      <c r="C233" s="312"/>
      <c r="D233" s="312">
        <v>231</v>
      </c>
      <c r="E233" s="312">
        <v>50</v>
      </c>
      <c r="F233" s="312"/>
      <c r="G233" s="312"/>
      <c r="H233" s="448">
        <f t="shared" ref="H233:H234" si="34">SUM(D233+E233)</f>
        <v>281</v>
      </c>
      <c r="I233" s="312">
        <v>20</v>
      </c>
      <c r="J233" s="312">
        <v>0</v>
      </c>
      <c r="K233" s="423">
        <v>0</v>
      </c>
    </row>
    <row r="234" spans="1:11" ht="15" x14ac:dyDescent="0.25">
      <c r="A234" s="634"/>
      <c r="B234" s="483">
        <v>44888</v>
      </c>
      <c r="C234" s="312"/>
      <c r="D234" s="312">
        <v>213</v>
      </c>
      <c r="E234" s="312">
        <v>46</v>
      </c>
      <c r="F234" s="312"/>
      <c r="G234" s="312"/>
      <c r="H234" s="448">
        <f t="shared" si="34"/>
        <v>259</v>
      </c>
      <c r="I234" s="312">
        <v>26</v>
      </c>
      <c r="J234" s="312">
        <v>1</v>
      </c>
      <c r="K234" s="423">
        <v>1</v>
      </c>
    </row>
    <row r="235" spans="1:11" ht="15" x14ac:dyDescent="0.25">
      <c r="A235" s="634"/>
      <c r="B235" s="483">
        <v>44889</v>
      </c>
      <c r="C235" s="312"/>
      <c r="D235" s="312">
        <v>221</v>
      </c>
      <c r="E235" s="312">
        <v>46</v>
      </c>
      <c r="F235" s="312"/>
      <c r="G235" s="312"/>
      <c r="H235" s="448">
        <f>SUM(D235+E235)</f>
        <v>267</v>
      </c>
      <c r="I235" s="312">
        <v>21</v>
      </c>
      <c r="J235" s="312">
        <v>2</v>
      </c>
      <c r="K235" s="423">
        <v>2</v>
      </c>
    </row>
    <row r="236" spans="1:11" ht="15.75" thickBot="1" x14ac:dyDescent="0.3">
      <c r="A236" s="634"/>
      <c r="B236" s="484">
        <v>44890</v>
      </c>
      <c r="C236" s="316"/>
      <c r="D236" s="316">
        <v>186</v>
      </c>
      <c r="E236" s="316">
        <v>35</v>
      </c>
      <c r="F236" s="316"/>
      <c r="G236" s="316"/>
      <c r="H236" s="449">
        <f t="shared" ref="H236" si="35">SUM(D236+E236)</f>
        <v>221</v>
      </c>
      <c r="I236" s="316">
        <v>17</v>
      </c>
      <c r="J236" s="316">
        <v>2</v>
      </c>
      <c r="K236" s="425">
        <v>2</v>
      </c>
    </row>
    <row r="237" spans="1:11" ht="15.75" thickTop="1" x14ac:dyDescent="0.25">
      <c r="A237" s="634"/>
      <c r="B237" s="483">
        <v>44893</v>
      </c>
      <c r="C237" s="312"/>
      <c r="D237" s="312">
        <v>381</v>
      </c>
      <c r="E237" s="312">
        <v>89</v>
      </c>
      <c r="F237" s="312"/>
      <c r="G237" s="312"/>
      <c r="H237" s="448">
        <f t="shared" ref="H237" si="36">SUM(D237+E237)</f>
        <v>470</v>
      </c>
      <c r="I237" s="312">
        <v>34</v>
      </c>
      <c r="J237" s="312">
        <v>71</v>
      </c>
      <c r="K237" s="423">
        <v>71</v>
      </c>
    </row>
    <row r="238" spans="1:11" ht="15" x14ac:dyDescent="0.25">
      <c r="A238" s="634"/>
      <c r="B238" s="483">
        <v>44894</v>
      </c>
      <c r="C238" s="312"/>
      <c r="D238" s="312">
        <v>261</v>
      </c>
      <c r="E238" s="312">
        <v>112</v>
      </c>
      <c r="F238" s="312"/>
      <c r="G238" s="312"/>
      <c r="H238" s="448">
        <f>SUM(D238+E238)</f>
        <v>373</v>
      </c>
      <c r="I238" s="312">
        <v>29</v>
      </c>
      <c r="J238" s="312">
        <v>2</v>
      </c>
      <c r="K238" s="423">
        <v>2</v>
      </c>
    </row>
    <row r="239" spans="1:11" ht="15.75" thickBot="1" x14ac:dyDescent="0.3">
      <c r="A239" s="635"/>
      <c r="B239" s="502">
        <v>44895</v>
      </c>
      <c r="C239" s="334"/>
      <c r="D239" s="334">
        <v>258</v>
      </c>
      <c r="E239" s="334">
        <v>46</v>
      </c>
      <c r="F239" s="334"/>
      <c r="G239" s="334"/>
      <c r="H239" s="451">
        <f t="shared" ref="H239" si="37">SUM(D239+E239)</f>
        <v>304</v>
      </c>
      <c r="I239" s="334">
        <v>22</v>
      </c>
      <c r="J239" s="334">
        <v>18</v>
      </c>
      <c r="K239" s="432">
        <v>18</v>
      </c>
    </row>
    <row r="240" spans="1:11" ht="15" x14ac:dyDescent="0.25">
      <c r="A240" s="634" t="s">
        <v>62</v>
      </c>
      <c r="B240" s="483">
        <v>44896</v>
      </c>
      <c r="C240" s="312"/>
      <c r="D240" s="312">
        <v>201</v>
      </c>
      <c r="E240" s="312">
        <v>47</v>
      </c>
      <c r="F240" s="312"/>
      <c r="G240" s="312"/>
      <c r="H240" s="448">
        <f t="shared" ref="H240:H249" si="38">SUM(D240+E240)</f>
        <v>248</v>
      </c>
      <c r="I240" s="312">
        <v>19</v>
      </c>
      <c r="J240" s="312">
        <v>2</v>
      </c>
      <c r="K240" s="423">
        <v>2</v>
      </c>
    </row>
    <row r="241" spans="1:11" ht="15.75" thickBot="1" x14ac:dyDescent="0.3">
      <c r="A241" s="634"/>
      <c r="B241" s="484">
        <v>44897</v>
      </c>
      <c r="C241" s="316"/>
      <c r="D241" s="316">
        <v>192</v>
      </c>
      <c r="E241" s="316">
        <v>61</v>
      </c>
      <c r="F241" s="316"/>
      <c r="G241" s="316"/>
      <c r="H241" s="449">
        <f t="shared" si="38"/>
        <v>253</v>
      </c>
      <c r="I241" s="316">
        <v>21</v>
      </c>
      <c r="J241" s="316">
        <v>3</v>
      </c>
      <c r="K241" s="425">
        <v>3</v>
      </c>
    </row>
    <row r="242" spans="1:11" ht="15.75" thickTop="1" x14ac:dyDescent="0.25">
      <c r="A242" s="634"/>
      <c r="B242" s="503">
        <v>44900</v>
      </c>
      <c r="C242" s="313"/>
      <c r="D242" s="313">
        <v>244</v>
      </c>
      <c r="E242" s="313">
        <v>71</v>
      </c>
      <c r="F242" s="313"/>
      <c r="G242" s="313"/>
      <c r="H242" s="453">
        <f t="shared" si="38"/>
        <v>315</v>
      </c>
      <c r="I242" s="313">
        <v>26</v>
      </c>
      <c r="J242" s="313">
        <v>2</v>
      </c>
      <c r="K242" s="422">
        <v>2</v>
      </c>
    </row>
    <row r="243" spans="1:11" ht="15" x14ac:dyDescent="0.25">
      <c r="A243" s="634"/>
      <c r="B243" s="483">
        <v>44901</v>
      </c>
      <c r="C243" s="312"/>
      <c r="D243" s="312">
        <v>274</v>
      </c>
      <c r="E243" s="312">
        <v>64</v>
      </c>
      <c r="F243" s="312"/>
      <c r="G243" s="312"/>
      <c r="H243" s="448">
        <f t="shared" si="38"/>
        <v>338</v>
      </c>
      <c r="I243" s="312">
        <v>26</v>
      </c>
      <c r="J243" s="312">
        <v>1</v>
      </c>
      <c r="K243" s="423">
        <v>1</v>
      </c>
    </row>
    <row r="244" spans="1:11" ht="15" x14ac:dyDescent="0.25">
      <c r="A244" s="634"/>
      <c r="B244" s="483">
        <v>44902</v>
      </c>
      <c r="C244" s="312"/>
      <c r="D244" s="312">
        <v>282</v>
      </c>
      <c r="E244" s="312">
        <v>43</v>
      </c>
      <c r="F244" s="312"/>
      <c r="G244" s="312"/>
      <c r="H244" s="448">
        <f t="shared" si="38"/>
        <v>325</v>
      </c>
      <c r="I244" s="312">
        <v>23</v>
      </c>
      <c r="J244" s="312">
        <v>1</v>
      </c>
      <c r="K244" s="423">
        <v>1</v>
      </c>
    </row>
    <row r="245" spans="1:11" ht="15" x14ac:dyDescent="0.25">
      <c r="A245" s="634"/>
      <c r="B245" s="483">
        <v>44903</v>
      </c>
      <c r="C245" s="312"/>
      <c r="D245" s="312">
        <v>268</v>
      </c>
      <c r="E245" s="312">
        <v>41</v>
      </c>
      <c r="F245" s="312"/>
      <c r="G245" s="312"/>
      <c r="H245" s="448">
        <f t="shared" si="38"/>
        <v>309</v>
      </c>
      <c r="I245" s="312">
        <v>22</v>
      </c>
      <c r="J245" s="312">
        <v>0</v>
      </c>
      <c r="K245" s="423">
        <v>0</v>
      </c>
    </row>
    <row r="246" spans="1:11" ht="15.75" thickBot="1" x14ac:dyDescent="0.3">
      <c r="A246" s="634"/>
      <c r="B246" s="484">
        <v>44904</v>
      </c>
      <c r="C246" s="316"/>
      <c r="D246" s="316">
        <v>215</v>
      </c>
      <c r="E246" s="316">
        <v>51</v>
      </c>
      <c r="F246" s="316"/>
      <c r="G246" s="316"/>
      <c r="H246" s="449">
        <f t="shared" si="38"/>
        <v>266</v>
      </c>
      <c r="I246" s="316">
        <v>24</v>
      </c>
      <c r="J246" s="316">
        <v>1</v>
      </c>
      <c r="K246" s="425">
        <v>1</v>
      </c>
    </row>
    <row r="247" spans="1:11" ht="15.75" thickTop="1" x14ac:dyDescent="0.25">
      <c r="A247" s="634"/>
      <c r="B247" s="503">
        <v>44907</v>
      </c>
      <c r="C247" s="313"/>
      <c r="D247" s="313">
        <v>264</v>
      </c>
      <c r="E247" s="313">
        <v>43</v>
      </c>
      <c r="F247" s="313"/>
      <c r="G247" s="313"/>
      <c r="H247" s="453">
        <f t="shared" si="38"/>
        <v>307</v>
      </c>
      <c r="I247" s="313">
        <v>22</v>
      </c>
      <c r="J247" s="313">
        <v>1</v>
      </c>
      <c r="K247" s="422">
        <v>1</v>
      </c>
    </row>
    <row r="248" spans="1:11" ht="15" x14ac:dyDescent="0.25">
      <c r="A248" s="634"/>
      <c r="B248" s="483">
        <v>44908</v>
      </c>
      <c r="C248" s="312"/>
      <c r="D248" s="312">
        <v>271</v>
      </c>
      <c r="E248" s="312">
        <v>47</v>
      </c>
      <c r="F248" s="312"/>
      <c r="G248" s="312"/>
      <c r="H248" s="448">
        <f t="shared" si="38"/>
        <v>318</v>
      </c>
      <c r="I248" s="312">
        <v>23</v>
      </c>
      <c r="J248" s="312">
        <v>4</v>
      </c>
      <c r="K248" s="423">
        <v>4</v>
      </c>
    </row>
    <row r="249" spans="1:11" ht="15" x14ac:dyDescent="0.25">
      <c r="A249" s="634"/>
      <c r="B249" s="483">
        <v>44909</v>
      </c>
      <c r="C249" s="312"/>
      <c r="D249" s="312">
        <v>278</v>
      </c>
      <c r="E249" s="312">
        <v>51</v>
      </c>
      <c r="F249" s="312"/>
      <c r="G249" s="312"/>
      <c r="H249" s="448">
        <f t="shared" si="38"/>
        <v>329</v>
      </c>
      <c r="I249" s="312">
        <v>25</v>
      </c>
      <c r="J249" s="312">
        <v>5</v>
      </c>
      <c r="K249" s="423">
        <v>5</v>
      </c>
    </row>
    <row r="250" spans="1:11" ht="15" x14ac:dyDescent="0.25">
      <c r="A250" s="634"/>
      <c r="B250" s="483">
        <v>44910</v>
      </c>
      <c r="C250" s="312"/>
      <c r="D250" s="312">
        <v>273</v>
      </c>
      <c r="E250" s="312">
        <v>44</v>
      </c>
      <c r="F250" s="312"/>
      <c r="G250" s="312"/>
      <c r="H250" s="448">
        <f t="shared" ref="H250" si="39">SUM(D250+E250)</f>
        <v>317</v>
      </c>
      <c r="I250" s="312">
        <v>24</v>
      </c>
      <c r="J250" s="312">
        <v>3</v>
      </c>
      <c r="K250" s="423">
        <v>3</v>
      </c>
    </row>
    <row r="251" spans="1:11" ht="15.75" thickBot="1" x14ac:dyDescent="0.3">
      <c r="A251" s="634"/>
      <c r="B251" s="484">
        <v>44911</v>
      </c>
      <c r="C251" s="316"/>
      <c r="D251" s="316">
        <v>264</v>
      </c>
      <c r="E251" s="316">
        <v>70</v>
      </c>
      <c r="F251" s="316"/>
      <c r="G251" s="316"/>
      <c r="H251" s="449">
        <f t="shared" ref="H251" si="40">SUM(D251+E251)</f>
        <v>334</v>
      </c>
      <c r="I251" s="316">
        <v>26</v>
      </c>
      <c r="J251" s="316">
        <v>1</v>
      </c>
      <c r="K251" s="425">
        <v>1</v>
      </c>
    </row>
    <row r="252" spans="1:11" ht="15.75" thickTop="1" x14ac:dyDescent="0.25">
      <c r="A252" s="634"/>
      <c r="B252" s="503">
        <v>44914</v>
      </c>
      <c r="C252" s="313"/>
      <c r="D252" s="313">
        <v>328</v>
      </c>
      <c r="E252" s="313">
        <v>94</v>
      </c>
      <c r="F252" s="313"/>
      <c r="G252" s="313"/>
      <c r="H252" s="453">
        <f>SUM(D252+E252)</f>
        <v>422</v>
      </c>
      <c r="I252" s="313">
        <v>32</v>
      </c>
      <c r="J252" s="313">
        <v>4</v>
      </c>
      <c r="K252" s="422">
        <v>4</v>
      </c>
    </row>
    <row r="253" spans="1:11" ht="15" x14ac:dyDescent="0.25">
      <c r="A253" s="634"/>
      <c r="B253" s="483">
        <v>44915</v>
      </c>
      <c r="C253" s="312"/>
      <c r="D253" s="312">
        <v>287</v>
      </c>
      <c r="E253" s="312">
        <v>62</v>
      </c>
      <c r="F253" s="312"/>
      <c r="G253" s="312"/>
      <c r="H253" s="448">
        <f t="shared" ref="H253:H254" si="41">SUM(D253+E253)</f>
        <v>349</v>
      </c>
      <c r="I253" s="312">
        <v>27</v>
      </c>
      <c r="J253" s="312">
        <v>4</v>
      </c>
      <c r="K253" s="423">
        <v>4</v>
      </c>
    </row>
    <row r="254" spans="1:11" ht="15" x14ac:dyDescent="0.25">
      <c r="A254" s="634"/>
      <c r="B254" s="483">
        <v>44916</v>
      </c>
      <c r="C254" s="312"/>
      <c r="D254" s="312">
        <v>339</v>
      </c>
      <c r="E254" s="312">
        <v>60</v>
      </c>
      <c r="F254" s="312"/>
      <c r="G254" s="312"/>
      <c r="H254" s="448">
        <f t="shared" si="41"/>
        <v>399</v>
      </c>
      <c r="I254" s="312">
        <v>31</v>
      </c>
      <c r="J254" s="312">
        <v>16</v>
      </c>
      <c r="K254" s="423">
        <v>16</v>
      </c>
    </row>
    <row r="255" spans="1:11" ht="15" x14ac:dyDescent="0.25">
      <c r="A255" s="634"/>
      <c r="B255" s="483">
        <v>44917</v>
      </c>
      <c r="C255" s="312"/>
      <c r="D255" s="312">
        <v>292</v>
      </c>
      <c r="E255" s="312">
        <v>45</v>
      </c>
      <c r="F255" s="312"/>
      <c r="G255" s="312"/>
      <c r="H255" s="448">
        <f>SUM(D255+E255)</f>
        <v>337</v>
      </c>
      <c r="I255" s="312">
        <v>28</v>
      </c>
      <c r="J255" s="312">
        <v>1</v>
      </c>
      <c r="K255" s="423">
        <v>1</v>
      </c>
    </row>
    <row r="256" spans="1:11" ht="15.75" thickBot="1" x14ac:dyDescent="0.3">
      <c r="A256" s="634"/>
      <c r="B256" s="484">
        <v>44918</v>
      </c>
      <c r="C256" s="316"/>
      <c r="D256" s="316">
        <v>122</v>
      </c>
      <c r="E256" s="316">
        <v>31</v>
      </c>
      <c r="F256" s="316"/>
      <c r="G256" s="316"/>
      <c r="H256" s="449">
        <f t="shared" ref="H256" si="42">SUM(D256+E256)</f>
        <v>153</v>
      </c>
      <c r="I256" s="316">
        <v>12</v>
      </c>
      <c r="J256" s="316">
        <v>0</v>
      </c>
      <c r="K256" s="425">
        <v>0</v>
      </c>
    </row>
    <row r="257" spans="1:11" ht="15.75" thickTop="1" x14ac:dyDescent="0.25">
      <c r="A257" s="634"/>
      <c r="B257" s="497">
        <v>44921</v>
      </c>
      <c r="C257" s="479"/>
      <c r="D257" s="479"/>
      <c r="E257" s="479"/>
      <c r="F257" s="479"/>
      <c r="G257" s="479"/>
      <c r="H257" s="480"/>
      <c r="I257" s="479"/>
      <c r="J257" s="479"/>
      <c r="K257" s="482"/>
    </row>
    <row r="258" spans="1:11" ht="15" x14ac:dyDescent="0.25">
      <c r="A258" s="634"/>
      <c r="B258" s="483">
        <v>44922</v>
      </c>
      <c r="C258" s="312"/>
      <c r="D258" s="312">
        <v>190</v>
      </c>
      <c r="E258" s="312">
        <v>67</v>
      </c>
      <c r="F258" s="312"/>
      <c r="G258" s="312"/>
      <c r="H258" s="448">
        <f>SUM(D258+E258)</f>
        <v>257</v>
      </c>
      <c r="I258" s="312">
        <v>21</v>
      </c>
      <c r="J258" s="312">
        <v>7</v>
      </c>
      <c r="K258" s="423">
        <v>7</v>
      </c>
    </row>
    <row r="259" spans="1:11" ht="15" x14ac:dyDescent="0.25">
      <c r="A259" s="634"/>
      <c r="B259" s="483">
        <v>44923</v>
      </c>
      <c r="C259" s="312"/>
      <c r="D259" s="312">
        <v>231</v>
      </c>
      <c r="E259" s="312">
        <v>101</v>
      </c>
      <c r="F259" s="312"/>
      <c r="G259" s="312"/>
      <c r="H259" s="448">
        <f t="shared" ref="H259:H260" si="43">SUM(D259+E259)</f>
        <v>332</v>
      </c>
      <c r="I259" s="312">
        <v>24</v>
      </c>
      <c r="J259" s="312">
        <v>7</v>
      </c>
      <c r="K259" s="423">
        <v>7</v>
      </c>
    </row>
    <row r="260" spans="1:11" ht="15" x14ac:dyDescent="0.25">
      <c r="A260" s="634"/>
      <c r="B260" s="483">
        <v>44924</v>
      </c>
      <c r="C260" s="312"/>
      <c r="D260" s="312">
        <v>192</v>
      </c>
      <c r="E260" s="312">
        <v>45</v>
      </c>
      <c r="F260" s="312"/>
      <c r="G260" s="312"/>
      <c r="H260" s="448">
        <f t="shared" si="43"/>
        <v>237</v>
      </c>
      <c r="I260" s="312">
        <v>18</v>
      </c>
      <c r="J260" s="312">
        <v>2</v>
      </c>
      <c r="K260" s="423">
        <v>2</v>
      </c>
    </row>
    <row r="261" spans="1:11" ht="16.5" customHeight="1" thickBot="1" x14ac:dyDescent="0.3">
      <c r="A261" s="635"/>
      <c r="B261" s="502">
        <v>44925</v>
      </c>
      <c r="C261" s="334"/>
      <c r="D261" s="334">
        <v>176</v>
      </c>
      <c r="E261" s="334">
        <v>33</v>
      </c>
      <c r="F261" s="334"/>
      <c r="G261" s="334"/>
      <c r="H261" s="451">
        <f t="shared" ref="H261" si="44">SUM(D261+E261)</f>
        <v>209</v>
      </c>
      <c r="I261" s="334">
        <v>16</v>
      </c>
      <c r="J261" s="334">
        <v>4</v>
      </c>
      <c r="K261" s="432">
        <v>4</v>
      </c>
    </row>
  </sheetData>
  <mergeCells count="13">
    <mergeCell ref="A240:A261"/>
    <mergeCell ref="A218:A239"/>
    <mergeCell ref="A197:A217"/>
    <mergeCell ref="M1:N1"/>
    <mergeCell ref="A2:A22"/>
    <mergeCell ref="A23:A42"/>
    <mergeCell ref="A43:A65"/>
    <mergeCell ref="A109:A130"/>
    <mergeCell ref="A175:A196"/>
    <mergeCell ref="A152:A174"/>
    <mergeCell ref="A131:A151"/>
    <mergeCell ref="A87:A108"/>
    <mergeCell ref="A66:A86"/>
  </mergeCells>
  <phoneticPr fontId="18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3733F-0FC2-47BE-BD96-446FBBCA303E}">
  <dimension ref="A1:N261"/>
  <sheetViews>
    <sheetView zoomScaleNormal="100" workbookViewId="0">
      <selection activeCell="D1" sqref="D1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" style="314" customWidth="1"/>
    <col min="4" max="4" width="16.42578125" style="314" customWidth="1"/>
    <col min="5" max="5" width="16.5703125" style="314" customWidth="1"/>
    <col min="6" max="6" width="7.7109375" style="314" customWidth="1"/>
    <col min="7" max="7" width="19.140625" style="314" customWidth="1"/>
    <col min="8" max="8" width="21.42578125" style="314" customWidth="1"/>
    <col min="9" max="9" width="15.42578125" style="314" customWidth="1"/>
    <col min="10" max="11" width="14.7109375" style="314" customWidth="1"/>
    <col min="12" max="12" width="28.42578125" style="572" customWidth="1"/>
    <col min="14" max="14" width="33" customWidth="1"/>
  </cols>
  <sheetData>
    <row r="1" spans="1:14" ht="111" customHeight="1" thickBot="1" x14ac:dyDescent="0.25">
      <c r="A1" s="347" t="s">
        <v>159</v>
      </c>
      <c r="B1" s="347" t="s">
        <v>43</v>
      </c>
      <c r="C1" s="348" t="s">
        <v>41</v>
      </c>
      <c r="D1" s="348" t="s">
        <v>63</v>
      </c>
      <c r="E1" s="349" t="s">
        <v>120</v>
      </c>
      <c r="F1" s="348" t="s">
        <v>42</v>
      </c>
      <c r="G1" s="348" t="s">
        <v>45</v>
      </c>
      <c r="H1" s="348" t="s">
        <v>121</v>
      </c>
      <c r="I1" s="349" t="s">
        <v>122</v>
      </c>
      <c r="J1" s="348" t="s">
        <v>61</v>
      </c>
      <c r="K1" s="348" t="s">
        <v>67</v>
      </c>
      <c r="L1" s="573"/>
      <c r="M1" s="615" t="s">
        <v>57</v>
      </c>
      <c r="N1" s="616"/>
    </row>
    <row r="2" spans="1:14" ht="15" x14ac:dyDescent="0.25">
      <c r="A2" s="636" t="s">
        <v>158</v>
      </c>
      <c r="B2" s="503">
        <v>44928</v>
      </c>
      <c r="C2" s="313"/>
      <c r="D2" s="313">
        <v>300</v>
      </c>
      <c r="E2" s="313">
        <v>73</v>
      </c>
      <c r="F2" s="313"/>
      <c r="G2" s="313"/>
      <c r="H2" s="453">
        <f t="shared" ref="H2:H11" si="0">SUM(D2+E2)</f>
        <v>373</v>
      </c>
      <c r="I2" s="313">
        <v>29</v>
      </c>
      <c r="J2" s="313">
        <v>6</v>
      </c>
      <c r="K2" s="422">
        <v>6</v>
      </c>
      <c r="M2" s="393"/>
      <c r="N2" t="s">
        <v>44</v>
      </c>
    </row>
    <row r="3" spans="1:14" ht="15" x14ac:dyDescent="0.25">
      <c r="A3" s="634"/>
      <c r="B3" s="483">
        <v>44929</v>
      </c>
      <c r="C3" s="312"/>
      <c r="D3" s="312">
        <v>254</v>
      </c>
      <c r="E3" s="312">
        <v>51</v>
      </c>
      <c r="F3" s="312"/>
      <c r="G3" s="312"/>
      <c r="H3" s="448">
        <f t="shared" si="0"/>
        <v>305</v>
      </c>
      <c r="I3" s="312">
        <v>23</v>
      </c>
      <c r="J3" s="312">
        <v>1</v>
      </c>
      <c r="K3" s="423">
        <v>1</v>
      </c>
    </row>
    <row r="4" spans="1:14" ht="15" x14ac:dyDescent="0.25">
      <c r="A4" s="634"/>
      <c r="B4" s="483">
        <v>44930</v>
      </c>
      <c r="C4" s="312"/>
      <c r="D4" s="312">
        <v>259</v>
      </c>
      <c r="E4" s="312">
        <v>51</v>
      </c>
      <c r="F4" s="312"/>
      <c r="G4" s="312"/>
      <c r="H4" s="448">
        <f t="shared" si="0"/>
        <v>310</v>
      </c>
      <c r="I4" s="312">
        <v>24</v>
      </c>
      <c r="J4" s="312">
        <v>2</v>
      </c>
      <c r="K4" s="423">
        <v>2</v>
      </c>
    </row>
    <row r="5" spans="1:14" ht="15" x14ac:dyDescent="0.25">
      <c r="A5" s="634"/>
      <c r="B5" s="483">
        <v>44931</v>
      </c>
      <c r="C5" s="312"/>
      <c r="D5" s="312">
        <v>259</v>
      </c>
      <c r="E5" s="312">
        <v>66</v>
      </c>
      <c r="F5" s="312"/>
      <c r="G5" s="312"/>
      <c r="H5" s="448">
        <f t="shared" si="0"/>
        <v>325</v>
      </c>
      <c r="I5" s="312">
        <v>27</v>
      </c>
      <c r="J5" s="312">
        <v>14</v>
      </c>
      <c r="K5" s="423">
        <v>14</v>
      </c>
    </row>
    <row r="6" spans="1:14" ht="15.75" thickBot="1" x14ac:dyDescent="0.3">
      <c r="A6" s="634"/>
      <c r="B6" s="501">
        <v>44932</v>
      </c>
      <c r="C6" s="464"/>
      <c r="D6" s="464"/>
      <c r="E6" s="464"/>
      <c r="F6" s="464"/>
      <c r="G6" s="464"/>
      <c r="H6" s="465"/>
      <c r="I6" s="464"/>
      <c r="J6" s="464"/>
      <c r="K6" s="469"/>
    </row>
    <row r="7" spans="1:14" ht="15.75" thickTop="1" x14ac:dyDescent="0.25">
      <c r="A7" s="634"/>
      <c r="B7" s="503">
        <v>44935</v>
      </c>
      <c r="C7" s="313"/>
      <c r="D7" s="313">
        <v>330</v>
      </c>
      <c r="E7" s="313">
        <v>84</v>
      </c>
      <c r="F7" s="313"/>
      <c r="G7" s="313"/>
      <c r="H7" s="453">
        <f t="shared" si="0"/>
        <v>414</v>
      </c>
      <c r="I7" s="313">
        <v>32</v>
      </c>
      <c r="J7" s="313">
        <v>6</v>
      </c>
      <c r="K7" s="422">
        <v>6</v>
      </c>
    </row>
    <row r="8" spans="1:14" ht="15" x14ac:dyDescent="0.25">
      <c r="A8" s="634"/>
      <c r="B8" s="483">
        <v>44936</v>
      </c>
      <c r="C8" s="312"/>
      <c r="D8" s="312">
        <v>328</v>
      </c>
      <c r="E8" s="312">
        <v>71</v>
      </c>
      <c r="F8" s="312"/>
      <c r="G8" s="312"/>
      <c r="H8" s="448">
        <f t="shared" si="0"/>
        <v>399</v>
      </c>
      <c r="I8" s="312">
        <v>29</v>
      </c>
      <c r="J8" s="312">
        <v>5</v>
      </c>
      <c r="K8" s="423">
        <v>5</v>
      </c>
    </row>
    <row r="9" spans="1:14" ht="15" x14ac:dyDescent="0.25">
      <c r="A9" s="634"/>
      <c r="B9" s="483">
        <v>44937</v>
      </c>
      <c r="C9" s="312"/>
      <c r="D9" s="312">
        <v>328</v>
      </c>
      <c r="E9" s="312">
        <v>63</v>
      </c>
      <c r="F9" s="312"/>
      <c r="G9" s="312"/>
      <c r="H9" s="448">
        <f t="shared" si="0"/>
        <v>391</v>
      </c>
      <c r="I9" s="312">
        <v>24</v>
      </c>
      <c r="J9" s="312">
        <v>5</v>
      </c>
      <c r="K9" s="423">
        <v>5</v>
      </c>
    </row>
    <row r="10" spans="1:14" ht="15" x14ac:dyDescent="0.25">
      <c r="A10" s="634"/>
      <c r="B10" s="483">
        <v>44938</v>
      </c>
      <c r="C10" s="312"/>
      <c r="D10" s="312">
        <v>324</v>
      </c>
      <c r="E10" s="312">
        <v>65</v>
      </c>
      <c r="F10" s="312"/>
      <c r="G10" s="312"/>
      <c r="H10" s="448">
        <f t="shared" si="0"/>
        <v>389</v>
      </c>
      <c r="I10" s="312">
        <v>26</v>
      </c>
      <c r="J10" s="312">
        <v>4</v>
      </c>
      <c r="K10" s="423">
        <v>4</v>
      </c>
    </row>
    <row r="11" spans="1:14" ht="15.75" thickBot="1" x14ac:dyDescent="0.3">
      <c r="A11" s="634"/>
      <c r="B11" s="484">
        <v>44939</v>
      </c>
      <c r="C11" s="316"/>
      <c r="D11" s="316">
        <v>217</v>
      </c>
      <c r="E11" s="316">
        <v>36</v>
      </c>
      <c r="F11" s="316"/>
      <c r="G11" s="316"/>
      <c r="H11" s="449">
        <f t="shared" si="0"/>
        <v>253</v>
      </c>
      <c r="I11" s="316">
        <v>18</v>
      </c>
      <c r="J11" s="316">
        <v>1</v>
      </c>
      <c r="K11" s="425">
        <v>1</v>
      </c>
    </row>
    <row r="12" spans="1:14" ht="15.75" thickTop="1" x14ac:dyDescent="0.25">
      <c r="A12" s="634"/>
      <c r="B12" s="503">
        <v>44942</v>
      </c>
      <c r="C12" s="313"/>
      <c r="D12" s="313">
        <v>306</v>
      </c>
      <c r="E12" s="313">
        <v>77</v>
      </c>
      <c r="F12" s="313"/>
      <c r="G12" s="313"/>
      <c r="H12" s="453">
        <f>SUM(D12+E12)</f>
        <v>383</v>
      </c>
      <c r="I12" s="313">
        <v>29</v>
      </c>
      <c r="J12" s="313">
        <v>10</v>
      </c>
      <c r="K12" s="422">
        <v>10</v>
      </c>
    </row>
    <row r="13" spans="1:14" ht="15" x14ac:dyDescent="0.25">
      <c r="A13" s="634"/>
      <c r="B13" s="483">
        <v>44943</v>
      </c>
      <c r="C13" s="312"/>
      <c r="D13" s="312">
        <v>288</v>
      </c>
      <c r="E13" s="312">
        <v>63</v>
      </c>
      <c r="F13" s="312"/>
      <c r="G13" s="312"/>
      <c r="H13" s="448">
        <f t="shared" ref="H13:H14" si="1">SUM(D13+E13)</f>
        <v>351</v>
      </c>
      <c r="I13" s="312">
        <v>25</v>
      </c>
      <c r="J13" s="312">
        <v>1</v>
      </c>
      <c r="K13" s="423">
        <v>1</v>
      </c>
    </row>
    <row r="14" spans="1:14" ht="15" x14ac:dyDescent="0.25">
      <c r="A14" s="634"/>
      <c r="B14" s="483">
        <v>44944</v>
      </c>
      <c r="C14" s="312"/>
      <c r="D14" s="312">
        <v>345</v>
      </c>
      <c r="E14" s="312">
        <v>67</v>
      </c>
      <c r="F14" s="312"/>
      <c r="G14" s="312"/>
      <c r="H14" s="448">
        <f t="shared" si="1"/>
        <v>412</v>
      </c>
      <c r="I14" s="312">
        <v>27</v>
      </c>
      <c r="J14" s="312">
        <v>17</v>
      </c>
      <c r="K14" s="423">
        <v>17</v>
      </c>
    </row>
    <row r="15" spans="1:14" ht="15" x14ac:dyDescent="0.25">
      <c r="A15" s="634"/>
      <c r="B15" s="483">
        <v>44945</v>
      </c>
      <c r="C15" s="312"/>
      <c r="D15" s="312">
        <v>317</v>
      </c>
      <c r="E15" s="312">
        <v>64</v>
      </c>
      <c r="F15" s="312"/>
      <c r="G15" s="312"/>
      <c r="H15" s="448">
        <f>SUM(D15+E15)</f>
        <v>381</v>
      </c>
      <c r="I15" s="312">
        <v>25</v>
      </c>
      <c r="J15" s="312">
        <v>6</v>
      </c>
      <c r="K15" s="423">
        <v>6</v>
      </c>
    </row>
    <row r="16" spans="1:14" ht="15.75" thickBot="1" x14ac:dyDescent="0.3">
      <c r="A16" s="634"/>
      <c r="B16" s="484">
        <v>44946</v>
      </c>
      <c r="C16" s="316"/>
      <c r="D16" s="316">
        <v>229</v>
      </c>
      <c r="E16" s="316">
        <v>57</v>
      </c>
      <c r="F16" s="316"/>
      <c r="G16" s="316"/>
      <c r="H16" s="449">
        <f t="shared" ref="H16:H17" si="2">SUM(D16+E16)</f>
        <v>286</v>
      </c>
      <c r="I16" s="316">
        <v>20</v>
      </c>
      <c r="J16" s="316">
        <v>0</v>
      </c>
      <c r="K16" s="425">
        <v>0</v>
      </c>
    </row>
    <row r="17" spans="1:12" ht="15.75" thickTop="1" x14ac:dyDescent="0.25">
      <c r="A17" s="634"/>
      <c r="B17" s="485">
        <v>44949</v>
      </c>
      <c r="C17" s="344"/>
      <c r="D17" s="344">
        <v>380</v>
      </c>
      <c r="E17" s="344">
        <v>104</v>
      </c>
      <c r="F17" s="344"/>
      <c r="G17" s="344"/>
      <c r="H17" s="450">
        <f t="shared" si="2"/>
        <v>484</v>
      </c>
      <c r="I17" s="344">
        <v>35</v>
      </c>
      <c r="J17" s="344">
        <v>10</v>
      </c>
      <c r="K17" s="426">
        <v>10</v>
      </c>
    </row>
    <row r="18" spans="1:12" ht="15" x14ac:dyDescent="0.25">
      <c r="A18" s="634"/>
      <c r="B18" s="503">
        <v>44950</v>
      </c>
      <c r="C18" s="313"/>
      <c r="D18" s="313">
        <v>366</v>
      </c>
      <c r="E18" s="313">
        <v>66</v>
      </c>
      <c r="F18" s="313"/>
      <c r="G18" s="313"/>
      <c r="H18" s="453">
        <f>SUM(D18+E18)</f>
        <v>432</v>
      </c>
      <c r="I18" s="313">
        <v>29</v>
      </c>
      <c r="J18" s="313">
        <v>1</v>
      </c>
      <c r="K18" s="422">
        <v>1</v>
      </c>
    </row>
    <row r="19" spans="1:12" ht="15" x14ac:dyDescent="0.25">
      <c r="A19" s="634"/>
      <c r="B19" s="483">
        <v>44951</v>
      </c>
      <c r="C19" s="312"/>
      <c r="D19" s="312">
        <v>431</v>
      </c>
      <c r="E19" s="312">
        <v>85</v>
      </c>
      <c r="F19" s="312"/>
      <c r="G19" s="312"/>
      <c r="H19" s="448">
        <f t="shared" ref="H19:H26" si="3">SUM(D19+E19)</f>
        <v>516</v>
      </c>
      <c r="I19" s="312">
        <v>34</v>
      </c>
      <c r="J19" s="312">
        <v>26</v>
      </c>
      <c r="K19" s="423">
        <v>26</v>
      </c>
    </row>
    <row r="20" spans="1:12" ht="15" x14ac:dyDescent="0.25">
      <c r="A20" s="634"/>
      <c r="B20" s="483">
        <v>44952</v>
      </c>
      <c r="C20" s="312"/>
      <c r="D20" s="312">
        <v>282</v>
      </c>
      <c r="E20" s="312">
        <v>57</v>
      </c>
      <c r="F20" s="312"/>
      <c r="G20" s="312"/>
      <c r="H20" s="448">
        <f t="shared" si="3"/>
        <v>339</v>
      </c>
      <c r="I20" s="312">
        <v>26</v>
      </c>
      <c r="J20" s="312">
        <v>18</v>
      </c>
      <c r="K20" s="423">
        <v>18</v>
      </c>
    </row>
    <row r="21" spans="1:12" ht="15.75" thickBot="1" x14ac:dyDescent="0.3">
      <c r="A21" s="634"/>
      <c r="B21" s="484">
        <v>44953</v>
      </c>
      <c r="C21" s="316"/>
      <c r="D21" s="316">
        <v>253</v>
      </c>
      <c r="E21" s="316">
        <v>56</v>
      </c>
      <c r="F21" s="316"/>
      <c r="G21" s="316"/>
      <c r="H21" s="449">
        <f t="shared" si="3"/>
        <v>309</v>
      </c>
      <c r="I21" s="316">
        <v>22</v>
      </c>
      <c r="J21" s="316">
        <v>3</v>
      </c>
      <c r="K21" s="425">
        <v>3</v>
      </c>
    </row>
    <row r="22" spans="1:12" ht="15.75" thickTop="1" x14ac:dyDescent="0.25">
      <c r="A22" s="634"/>
      <c r="B22" s="503">
        <v>44956</v>
      </c>
      <c r="C22" s="313"/>
      <c r="D22" s="313">
        <v>390</v>
      </c>
      <c r="E22" s="313">
        <v>108</v>
      </c>
      <c r="F22" s="313"/>
      <c r="G22" s="313"/>
      <c r="H22" s="453">
        <f t="shared" si="3"/>
        <v>498</v>
      </c>
      <c r="I22" s="313">
        <v>36</v>
      </c>
      <c r="J22" s="313">
        <v>31</v>
      </c>
      <c r="K22" s="422">
        <v>31</v>
      </c>
    </row>
    <row r="23" spans="1:12" ht="15.75" thickBot="1" x14ac:dyDescent="0.3">
      <c r="A23" s="635"/>
      <c r="B23" s="502">
        <v>44957</v>
      </c>
      <c r="C23" s="334"/>
      <c r="D23" s="334">
        <v>394</v>
      </c>
      <c r="E23" s="334">
        <v>85</v>
      </c>
      <c r="F23" s="334"/>
      <c r="G23" s="334"/>
      <c r="H23" s="451">
        <f t="shared" si="3"/>
        <v>479</v>
      </c>
      <c r="I23" s="334">
        <v>34</v>
      </c>
      <c r="J23" s="334">
        <v>3</v>
      </c>
      <c r="K23" s="432">
        <v>3</v>
      </c>
    </row>
    <row r="24" spans="1:12" ht="15" x14ac:dyDescent="0.25">
      <c r="A24" s="636" t="s">
        <v>46</v>
      </c>
      <c r="B24" s="503">
        <v>44958</v>
      </c>
      <c r="C24" s="313"/>
      <c r="D24" s="313">
        <v>321</v>
      </c>
      <c r="E24" s="313">
        <v>76</v>
      </c>
      <c r="F24" s="313"/>
      <c r="G24" s="313"/>
      <c r="H24" s="453">
        <f t="shared" si="3"/>
        <v>397</v>
      </c>
      <c r="I24" s="313">
        <v>31</v>
      </c>
      <c r="J24" s="313">
        <v>2</v>
      </c>
      <c r="K24" s="422">
        <v>2</v>
      </c>
      <c r="L24"/>
    </row>
    <row r="25" spans="1:12" ht="15" x14ac:dyDescent="0.25">
      <c r="A25" s="634"/>
      <c r="B25" s="483">
        <v>44959</v>
      </c>
      <c r="C25" s="312"/>
      <c r="D25" s="312">
        <v>289</v>
      </c>
      <c r="E25" s="312">
        <v>67</v>
      </c>
      <c r="F25" s="312"/>
      <c r="G25" s="312"/>
      <c r="H25" s="448">
        <f t="shared" si="3"/>
        <v>356</v>
      </c>
      <c r="I25" s="312">
        <v>24</v>
      </c>
      <c r="J25" s="312">
        <v>5</v>
      </c>
      <c r="K25" s="423">
        <v>5</v>
      </c>
    </row>
    <row r="26" spans="1:12" ht="15.75" thickBot="1" x14ac:dyDescent="0.3">
      <c r="A26" s="634"/>
      <c r="B26" s="484">
        <v>44960</v>
      </c>
      <c r="C26" s="316"/>
      <c r="D26" s="316">
        <v>242</v>
      </c>
      <c r="E26" s="316">
        <v>61</v>
      </c>
      <c r="F26" s="316"/>
      <c r="G26" s="316"/>
      <c r="H26" s="449">
        <f t="shared" si="3"/>
        <v>303</v>
      </c>
      <c r="I26" s="316">
        <v>23</v>
      </c>
      <c r="J26" s="316">
        <v>2</v>
      </c>
      <c r="K26" s="425">
        <v>2</v>
      </c>
    </row>
    <row r="27" spans="1:12" ht="15.75" thickTop="1" x14ac:dyDescent="0.25">
      <c r="A27" s="634"/>
      <c r="B27" s="503">
        <v>44963</v>
      </c>
      <c r="C27" s="313"/>
      <c r="D27" s="313">
        <v>261</v>
      </c>
      <c r="E27" s="313">
        <v>87</v>
      </c>
      <c r="F27" s="313"/>
      <c r="G27" s="313"/>
      <c r="H27" s="453">
        <f t="shared" ref="H27:H31" si="4">SUM(D27+E27)</f>
        <v>348</v>
      </c>
      <c r="I27" s="313">
        <v>25</v>
      </c>
      <c r="J27" s="313">
        <v>2</v>
      </c>
      <c r="K27" s="422">
        <v>2</v>
      </c>
    </row>
    <row r="28" spans="1:12" ht="15" x14ac:dyDescent="0.25">
      <c r="A28" s="634"/>
      <c r="B28" s="483">
        <v>44964</v>
      </c>
      <c r="C28" s="312"/>
      <c r="D28" s="312">
        <v>256</v>
      </c>
      <c r="E28" s="312">
        <v>66</v>
      </c>
      <c r="F28" s="312"/>
      <c r="G28" s="312"/>
      <c r="H28" s="448">
        <f t="shared" si="4"/>
        <v>322</v>
      </c>
      <c r="I28" s="312">
        <v>27</v>
      </c>
      <c r="J28" s="312">
        <v>2</v>
      </c>
      <c r="K28" s="423">
        <v>2</v>
      </c>
    </row>
    <row r="29" spans="1:12" ht="15" x14ac:dyDescent="0.25">
      <c r="A29" s="634"/>
      <c r="B29" s="483">
        <v>44965</v>
      </c>
      <c r="C29" s="312"/>
      <c r="D29" s="312">
        <v>265</v>
      </c>
      <c r="E29" s="312">
        <v>46</v>
      </c>
      <c r="F29" s="312"/>
      <c r="G29" s="312"/>
      <c r="H29" s="448">
        <f t="shared" si="4"/>
        <v>311</v>
      </c>
      <c r="I29" s="312">
        <v>22</v>
      </c>
      <c r="J29" s="312">
        <v>4</v>
      </c>
      <c r="K29" s="423">
        <v>4</v>
      </c>
    </row>
    <row r="30" spans="1:12" ht="15" x14ac:dyDescent="0.25">
      <c r="A30" s="634"/>
      <c r="B30" s="483">
        <v>44966</v>
      </c>
      <c r="C30" s="312"/>
      <c r="D30" s="312">
        <v>217</v>
      </c>
      <c r="E30" s="312">
        <v>60</v>
      </c>
      <c r="F30" s="312"/>
      <c r="G30" s="312"/>
      <c r="H30" s="448">
        <f t="shared" si="4"/>
        <v>277</v>
      </c>
      <c r="I30" s="312">
        <v>20</v>
      </c>
      <c r="J30" s="312">
        <v>3</v>
      </c>
      <c r="K30" s="423">
        <v>3</v>
      </c>
    </row>
    <row r="31" spans="1:12" ht="15.75" thickBot="1" x14ac:dyDescent="0.3">
      <c r="A31" s="634"/>
      <c r="B31" s="484">
        <v>44967</v>
      </c>
      <c r="C31" s="316"/>
      <c r="D31" s="316">
        <v>209</v>
      </c>
      <c r="E31" s="316">
        <v>52</v>
      </c>
      <c r="F31" s="316"/>
      <c r="G31" s="316"/>
      <c r="H31" s="449">
        <f t="shared" si="4"/>
        <v>261</v>
      </c>
      <c r="I31" s="316">
        <v>20</v>
      </c>
      <c r="J31" s="316">
        <v>3</v>
      </c>
      <c r="K31" s="425">
        <v>3</v>
      </c>
    </row>
    <row r="32" spans="1:12" ht="15.75" thickTop="1" x14ac:dyDescent="0.25">
      <c r="A32" s="634"/>
      <c r="B32" s="503">
        <v>44970</v>
      </c>
      <c r="C32" s="313"/>
      <c r="D32" s="313">
        <v>230</v>
      </c>
      <c r="E32" s="313">
        <v>94</v>
      </c>
      <c r="F32" s="313"/>
      <c r="G32" s="313"/>
      <c r="H32" s="453">
        <f>SUM(D32+E32)</f>
        <v>324</v>
      </c>
      <c r="I32" s="313">
        <v>27</v>
      </c>
      <c r="J32" s="313">
        <v>7</v>
      </c>
      <c r="K32" s="422">
        <v>7</v>
      </c>
    </row>
    <row r="33" spans="1:12" ht="15" x14ac:dyDescent="0.25">
      <c r="A33" s="634"/>
      <c r="B33" s="483">
        <v>44971</v>
      </c>
      <c r="C33" s="312"/>
      <c r="D33" s="312">
        <v>190</v>
      </c>
      <c r="E33" s="312">
        <v>73</v>
      </c>
      <c r="F33" s="312"/>
      <c r="G33" s="312"/>
      <c r="H33" s="448">
        <f t="shared" ref="H33:H34" si="5">SUM(D33+E33)</f>
        <v>263</v>
      </c>
      <c r="I33" s="312">
        <v>20</v>
      </c>
      <c r="J33" s="312">
        <v>2</v>
      </c>
      <c r="K33" s="423">
        <v>2</v>
      </c>
    </row>
    <row r="34" spans="1:12" ht="15" x14ac:dyDescent="0.25">
      <c r="A34" s="634"/>
      <c r="B34" s="483">
        <v>44972</v>
      </c>
      <c r="C34" s="312"/>
      <c r="D34" s="312">
        <v>233</v>
      </c>
      <c r="E34" s="312">
        <v>70</v>
      </c>
      <c r="F34" s="312"/>
      <c r="G34" s="312"/>
      <c r="H34" s="448">
        <f t="shared" si="5"/>
        <v>303</v>
      </c>
      <c r="I34" s="312">
        <v>25</v>
      </c>
      <c r="J34" s="312">
        <v>4</v>
      </c>
      <c r="K34" s="423">
        <v>4</v>
      </c>
    </row>
    <row r="35" spans="1:12" ht="15" x14ac:dyDescent="0.25">
      <c r="A35" s="634"/>
      <c r="B35" s="483">
        <v>44973</v>
      </c>
      <c r="C35" s="312"/>
      <c r="D35" s="312">
        <v>208</v>
      </c>
      <c r="E35" s="312">
        <v>57</v>
      </c>
      <c r="F35" s="312"/>
      <c r="G35" s="312"/>
      <c r="H35" s="448">
        <f>SUM(D35+E35)</f>
        <v>265</v>
      </c>
      <c r="I35" s="312">
        <v>19</v>
      </c>
      <c r="J35" s="312">
        <v>2</v>
      </c>
      <c r="K35" s="423">
        <v>2</v>
      </c>
    </row>
    <row r="36" spans="1:12" ht="15.75" thickBot="1" x14ac:dyDescent="0.3">
      <c r="A36" s="634"/>
      <c r="B36" s="484">
        <v>44974</v>
      </c>
      <c r="C36" s="316"/>
      <c r="D36" s="316">
        <v>210</v>
      </c>
      <c r="E36" s="316">
        <v>63</v>
      </c>
      <c r="F36" s="316"/>
      <c r="G36" s="316"/>
      <c r="H36" s="449">
        <f t="shared" ref="H36:H37" si="6">SUM(D36+E36)</f>
        <v>273</v>
      </c>
      <c r="I36" s="316">
        <v>20</v>
      </c>
      <c r="J36" s="316">
        <v>2</v>
      </c>
      <c r="K36" s="425">
        <v>2</v>
      </c>
    </row>
    <row r="37" spans="1:12" ht="15.75" thickTop="1" x14ac:dyDescent="0.25">
      <c r="A37" s="634"/>
      <c r="B37" s="485">
        <v>44977</v>
      </c>
      <c r="C37" s="344"/>
      <c r="D37" s="344">
        <v>241</v>
      </c>
      <c r="E37" s="344">
        <v>86</v>
      </c>
      <c r="F37" s="344"/>
      <c r="G37" s="344"/>
      <c r="H37" s="450">
        <f t="shared" si="6"/>
        <v>327</v>
      </c>
      <c r="I37" s="344">
        <v>23</v>
      </c>
      <c r="J37" s="344">
        <v>5</v>
      </c>
      <c r="K37" s="426">
        <v>5</v>
      </c>
    </row>
    <row r="38" spans="1:12" ht="15" x14ac:dyDescent="0.25">
      <c r="A38" s="634"/>
      <c r="B38" s="503">
        <v>44978</v>
      </c>
      <c r="C38" s="313"/>
      <c r="D38" s="313">
        <v>242</v>
      </c>
      <c r="E38" s="313">
        <v>57</v>
      </c>
      <c r="F38" s="313"/>
      <c r="G38" s="313"/>
      <c r="H38" s="453">
        <f>SUM(D38+E38)</f>
        <v>299</v>
      </c>
      <c r="I38" s="313">
        <v>21</v>
      </c>
      <c r="J38" s="313">
        <v>2</v>
      </c>
      <c r="K38" s="422">
        <v>2</v>
      </c>
    </row>
    <row r="39" spans="1:12" ht="15" x14ac:dyDescent="0.25">
      <c r="A39" s="634"/>
      <c r="B39" s="483">
        <v>44979</v>
      </c>
      <c r="C39" s="312"/>
      <c r="D39" s="312">
        <v>295</v>
      </c>
      <c r="E39" s="312">
        <v>56</v>
      </c>
      <c r="F39" s="312"/>
      <c r="G39" s="312"/>
      <c r="H39" s="448">
        <f t="shared" ref="H39:H51" si="7">SUM(D39+E39)</f>
        <v>351</v>
      </c>
      <c r="I39" s="312">
        <v>27</v>
      </c>
      <c r="J39" s="312">
        <v>8</v>
      </c>
      <c r="K39" s="423">
        <v>8</v>
      </c>
    </row>
    <row r="40" spans="1:12" ht="15" x14ac:dyDescent="0.25">
      <c r="A40" s="634"/>
      <c r="B40" s="483">
        <v>44980</v>
      </c>
      <c r="C40" s="312"/>
      <c r="D40" s="312">
        <v>224</v>
      </c>
      <c r="E40" s="312">
        <v>62</v>
      </c>
      <c r="F40" s="312"/>
      <c r="G40" s="312"/>
      <c r="H40" s="448">
        <f t="shared" si="7"/>
        <v>286</v>
      </c>
      <c r="I40" s="312">
        <v>20</v>
      </c>
      <c r="J40" s="312">
        <v>3</v>
      </c>
      <c r="K40" s="423">
        <v>3</v>
      </c>
    </row>
    <row r="41" spans="1:12" ht="15.75" thickBot="1" x14ac:dyDescent="0.3">
      <c r="A41" s="634"/>
      <c r="B41" s="484">
        <v>44981</v>
      </c>
      <c r="C41" s="316"/>
      <c r="D41" s="316">
        <v>232</v>
      </c>
      <c r="E41" s="316">
        <v>41</v>
      </c>
      <c r="F41" s="316"/>
      <c r="G41" s="316"/>
      <c r="H41" s="449">
        <f t="shared" si="7"/>
        <v>273</v>
      </c>
      <c r="I41" s="316">
        <v>21</v>
      </c>
      <c r="J41" s="316">
        <v>4</v>
      </c>
      <c r="K41" s="425">
        <v>4</v>
      </c>
    </row>
    <row r="42" spans="1:12" ht="15.75" thickTop="1" x14ac:dyDescent="0.25">
      <c r="A42" s="634"/>
      <c r="B42" s="503">
        <v>44984</v>
      </c>
      <c r="C42" s="313"/>
      <c r="D42" s="313">
        <v>315</v>
      </c>
      <c r="E42" s="313">
        <v>86</v>
      </c>
      <c r="F42" s="313"/>
      <c r="G42" s="313"/>
      <c r="H42" s="453">
        <f t="shared" si="7"/>
        <v>401</v>
      </c>
      <c r="I42" s="313">
        <v>29</v>
      </c>
      <c r="J42" s="313">
        <v>2</v>
      </c>
      <c r="K42" s="422">
        <v>2</v>
      </c>
    </row>
    <row r="43" spans="1:12" ht="15.75" thickBot="1" x14ac:dyDescent="0.3">
      <c r="A43" s="635"/>
      <c r="B43" s="502">
        <v>44985</v>
      </c>
      <c r="C43" s="334"/>
      <c r="D43" s="334">
        <v>300</v>
      </c>
      <c r="E43" s="334">
        <v>91</v>
      </c>
      <c r="F43" s="334"/>
      <c r="G43" s="334"/>
      <c r="H43" s="451">
        <f t="shared" si="7"/>
        <v>391</v>
      </c>
      <c r="I43" s="334">
        <v>28</v>
      </c>
      <c r="J43" s="334">
        <v>0</v>
      </c>
      <c r="K43" s="432">
        <v>0</v>
      </c>
    </row>
    <row r="44" spans="1:12" ht="15" x14ac:dyDescent="0.25">
      <c r="A44" s="636" t="s">
        <v>48</v>
      </c>
      <c r="B44" s="576">
        <v>44986</v>
      </c>
      <c r="C44" s="328"/>
      <c r="D44" s="328">
        <v>271</v>
      </c>
      <c r="E44" s="328">
        <v>53</v>
      </c>
      <c r="F44" s="328"/>
      <c r="G44" s="328"/>
      <c r="H44" s="455">
        <f t="shared" si="7"/>
        <v>324</v>
      </c>
      <c r="I44" s="328">
        <v>23</v>
      </c>
      <c r="J44" s="328">
        <v>5</v>
      </c>
      <c r="K44" s="435">
        <v>5</v>
      </c>
      <c r="L44"/>
    </row>
    <row r="45" spans="1:12" ht="15" x14ac:dyDescent="0.25">
      <c r="A45" s="634"/>
      <c r="B45" s="483">
        <v>44987</v>
      </c>
      <c r="C45" s="312"/>
      <c r="D45" s="312">
        <v>261</v>
      </c>
      <c r="E45" s="312">
        <v>70</v>
      </c>
      <c r="F45" s="312"/>
      <c r="G45" s="312"/>
      <c r="H45" s="448">
        <f t="shared" si="7"/>
        <v>331</v>
      </c>
      <c r="I45" s="312">
        <v>24</v>
      </c>
      <c r="J45" s="312">
        <v>3</v>
      </c>
      <c r="K45" s="423">
        <v>3</v>
      </c>
    </row>
    <row r="46" spans="1:12" ht="15.75" thickBot="1" x14ac:dyDescent="0.3">
      <c r="A46" s="634"/>
      <c r="B46" s="484">
        <v>44988</v>
      </c>
      <c r="C46" s="316"/>
      <c r="D46" s="316">
        <v>192</v>
      </c>
      <c r="E46" s="316">
        <v>48</v>
      </c>
      <c r="F46" s="316"/>
      <c r="G46" s="316"/>
      <c r="H46" s="449">
        <f t="shared" si="7"/>
        <v>240</v>
      </c>
      <c r="I46" s="316">
        <v>18</v>
      </c>
      <c r="J46" s="316">
        <v>0</v>
      </c>
      <c r="K46" s="425">
        <v>0</v>
      </c>
    </row>
    <row r="47" spans="1:12" ht="15.75" thickTop="1" x14ac:dyDescent="0.25">
      <c r="A47" s="634"/>
      <c r="B47" s="503">
        <v>44991</v>
      </c>
      <c r="C47" s="313"/>
      <c r="D47" s="313">
        <v>292</v>
      </c>
      <c r="E47" s="313">
        <v>97</v>
      </c>
      <c r="F47" s="313"/>
      <c r="G47" s="313"/>
      <c r="H47" s="453">
        <f t="shared" si="7"/>
        <v>389</v>
      </c>
      <c r="I47" s="313">
        <v>28</v>
      </c>
      <c r="J47" s="313">
        <v>4</v>
      </c>
      <c r="K47" s="422">
        <v>4</v>
      </c>
    </row>
    <row r="48" spans="1:12" ht="15" x14ac:dyDescent="0.25">
      <c r="A48" s="634"/>
      <c r="B48" s="483">
        <v>44992</v>
      </c>
      <c r="C48" s="312"/>
      <c r="D48" s="312">
        <v>238</v>
      </c>
      <c r="E48" s="312">
        <v>84</v>
      </c>
      <c r="F48" s="312"/>
      <c r="G48" s="312"/>
      <c r="H48" s="448">
        <f t="shared" si="7"/>
        <v>322</v>
      </c>
      <c r="I48" s="312">
        <v>23</v>
      </c>
      <c r="J48" s="312">
        <v>1</v>
      </c>
      <c r="K48" s="423">
        <v>1</v>
      </c>
    </row>
    <row r="49" spans="1:11" ht="15" x14ac:dyDescent="0.25">
      <c r="A49" s="634"/>
      <c r="B49" s="483">
        <v>44993</v>
      </c>
      <c r="C49" s="312"/>
      <c r="D49" s="312">
        <v>255</v>
      </c>
      <c r="E49" s="312">
        <v>58</v>
      </c>
      <c r="F49" s="312"/>
      <c r="G49" s="312"/>
      <c r="H49" s="448">
        <f t="shared" si="7"/>
        <v>313</v>
      </c>
      <c r="I49" s="312">
        <v>22</v>
      </c>
      <c r="J49" s="312">
        <v>3</v>
      </c>
      <c r="K49" s="423">
        <v>3</v>
      </c>
    </row>
    <row r="50" spans="1:11" ht="15" x14ac:dyDescent="0.25">
      <c r="A50" s="634"/>
      <c r="B50" s="483">
        <v>44994</v>
      </c>
      <c r="C50" s="312"/>
      <c r="D50" s="312">
        <v>229</v>
      </c>
      <c r="E50" s="312">
        <v>61</v>
      </c>
      <c r="F50" s="312"/>
      <c r="G50" s="312"/>
      <c r="H50" s="448">
        <f t="shared" si="7"/>
        <v>290</v>
      </c>
      <c r="I50" s="312">
        <v>19</v>
      </c>
      <c r="J50" s="312">
        <v>4</v>
      </c>
      <c r="K50" s="423">
        <v>4</v>
      </c>
    </row>
    <row r="51" spans="1:11" ht="15.75" thickBot="1" x14ac:dyDescent="0.3">
      <c r="A51" s="634"/>
      <c r="B51" s="484">
        <v>44995</v>
      </c>
      <c r="C51" s="316"/>
      <c r="D51" s="316">
        <v>225</v>
      </c>
      <c r="E51" s="316">
        <v>58</v>
      </c>
      <c r="F51" s="316"/>
      <c r="G51" s="316"/>
      <c r="H51" s="449">
        <f t="shared" si="7"/>
        <v>283</v>
      </c>
      <c r="I51" s="316">
        <v>22</v>
      </c>
      <c r="J51" s="316">
        <v>0</v>
      </c>
      <c r="K51" s="425">
        <v>0</v>
      </c>
    </row>
    <row r="52" spans="1:11" ht="15.75" thickTop="1" x14ac:dyDescent="0.25">
      <c r="A52" s="634"/>
      <c r="B52" s="503">
        <v>44998</v>
      </c>
      <c r="C52" s="313"/>
      <c r="D52" s="313">
        <v>316</v>
      </c>
      <c r="E52" s="313">
        <v>110</v>
      </c>
      <c r="F52" s="313"/>
      <c r="G52" s="313"/>
      <c r="H52" s="453">
        <f>SUM(D52+E52)</f>
        <v>426</v>
      </c>
      <c r="I52" s="313">
        <v>36</v>
      </c>
      <c r="J52" s="313">
        <v>4</v>
      </c>
      <c r="K52" s="422">
        <v>4</v>
      </c>
    </row>
    <row r="53" spans="1:11" ht="15" x14ac:dyDescent="0.25">
      <c r="A53" s="634"/>
      <c r="B53" s="483">
        <v>44999</v>
      </c>
      <c r="C53" s="312"/>
      <c r="D53" s="312">
        <v>601</v>
      </c>
      <c r="E53" s="312">
        <v>89</v>
      </c>
      <c r="F53" s="312"/>
      <c r="G53" s="312"/>
      <c r="H53" s="448">
        <f t="shared" ref="H53:H54" si="8">SUM(D53+E53)</f>
        <v>690</v>
      </c>
      <c r="I53" s="312">
        <v>53</v>
      </c>
      <c r="J53" s="312">
        <v>25</v>
      </c>
      <c r="K53" s="423">
        <v>25</v>
      </c>
    </row>
    <row r="54" spans="1:11" ht="15" x14ac:dyDescent="0.25">
      <c r="A54" s="634"/>
      <c r="B54" s="483">
        <v>45000</v>
      </c>
      <c r="C54" s="312"/>
      <c r="D54" s="312">
        <v>286</v>
      </c>
      <c r="E54" s="312">
        <v>72</v>
      </c>
      <c r="F54" s="312"/>
      <c r="G54" s="312"/>
      <c r="H54" s="448">
        <f t="shared" si="8"/>
        <v>358</v>
      </c>
      <c r="I54" s="312">
        <v>26</v>
      </c>
      <c r="J54" s="312">
        <v>10</v>
      </c>
      <c r="K54" s="423">
        <v>10</v>
      </c>
    </row>
    <row r="55" spans="1:11" ht="15" x14ac:dyDescent="0.25">
      <c r="A55" s="634"/>
      <c r="B55" s="483">
        <v>45001</v>
      </c>
      <c r="C55" s="312"/>
      <c r="D55" s="312">
        <v>255</v>
      </c>
      <c r="E55" s="312">
        <v>48</v>
      </c>
      <c r="F55" s="312"/>
      <c r="G55" s="312"/>
      <c r="H55" s="448">
        <f>SUM(D55+E55)</f>
        <v>303</v>
      </c>
      <c r="I55" s="312">
        <v>20</v>
      </c>
      <c r="J55" s="312">
        <v>6</v>
      </c>
      <c r="K55" s="423">
        <v>6</v>
      </c>
    </row>
    <row r="56" spans="1:11" ht="15.75" thickBot="1" x14ac:dyDescent="0.3">
      <c r="A56" s="634"/>
      <c r="B56" s="484">
        <v>45002</v>
      </c>
      <c r="C56" s="316"/>
      <c r="D56" s="316">
        <v>207</v>
      </c>
      <c r="E56" s="316">
        <v>48</v>
      </c>
      <c r="F56" s="316"/>
      <c r="G56" s="316"/>
      <c r="H56" s="449">
        <f t="shared" ref="H56:H57" si="9">SUM(D56+E56)</f>
        <v>255</v>
      </c>
      <c r="I56" s="316">
        <v>18</v>
      </c>
      <c r="J56" s="316">
        <v>5</v>
      </c>
      <c r="K56" s="425">
        <v>5</v>
      </c>
    </row>
    <row r="57" spans="1:11" ht="15.75" thickTop="1" x14ac:dyDescent="0.25">
      <c r="A57" s="634"/>
      <c r="B57" s="485">
        <v>45005</v>
      </c>
      <c r="C57" s="344"/>
      <c r="D57" s="344">
        <v>291</v>
      </c>
      <c r="E57" s="344">
        <v>95</v>
      </c>
      <c r="F57" s="344"/>
      <c r="G57" s="344"/>
      <c r="H57" s="450">
        <f t="shared" si="9"/>
        <v>386</v>
      </c>
      <c r="I57" s="344">
        <v>28</v>
      </c>
      <c r="J57" s="344">
        <v>2</v>
      </c>
      <c r="K57" s="426">
        <v>2</v>
      </c>
    </row>
    <row r="58" spans="1:11" ht="15" x14ac:dyDescent="0.25">
      <c r="A58" s="634"/>
      <c r="B58" s="503">
        <v>45006</v>
      </c>
      <c r="C58" s="313"/>
      <c r="D58" s="313">
        <v>261</v>
      </c>
      <c r="E58" s="313">
        <v>57</v>
      </c>
      <c r="F58" s="313"/>
      <c r="G58" s="313"/>
      <c r="H58" s="453">
        <f>SUM(D58+E58)</f>
        <v>318</v>
      </c>
      <c r="I58" s="313">
        <v>23</v>
      </c>
      <c r="J58" s="313">
        <v>3</v>
      </c>
      <c r="K58" s="422">
        <v>3</v>
      </c>
    </row>
    <row r="59" spans="1:11" ht="15" x14ac:dyDescent="0.25">
      <c r="A59" s="634"/>
      <c r="B59" s="483">
        <v>45007</v>
      </c>
      <c r="C59" s="312"/>
      <c r="D59" s="312">
        <v>327</v>
      </c>
      <c r="E59" s="312">
        <v>63</v>
      </c>
      <c r="F59" s="312"/>
      <c r="G59" s="312"/>
      <c r="H59" s="448">
        <f t="shared" ref="H59:H76" si="10">SUM(D59+E59)</f>
        <v>390</v>
      </c>
      <c r="I59" s="312">
        <v>28</v>
      </c>
      <c r="J59" s="312">
        <v>6</v>
      </c>
      <c r="K59" s="423">
        <v>6</v>
      </c>
    </row>
    <row r="60" spans="1:11" ht="15" x14ac:dyDescent="0.25">
      <c r="A60" s="634"/>
      <c r="B60" s="483">
        <v>45008</v>
      </c>
      <c r="C60" s="312"/>
      <c r="D60" s="312">
        <v>316</v>
      </c>
      <c r="E60" s="312">
        <v>107</v>
      </c>
      <c r="F60" s="312"/>
      <c r="G60" s="312"/>
      <c r="H60" s="448">
        <f t="shared" si="10"/>
        <v>423</v>
      </c>
      <c r="I60" s="312">
        <v>28</v>
      </c>
      <c r="J60" s="312">
        <v>10</v>
      </c>
      <c r="K60" s="423">
        <v>10</v>
      </c>
    </row>
    <row r="61" spans="1:11" ht="15.75" thickBot="1" x14ac:dyDescent="0.3">
      <c r="A61" s="634"/>
      <c r="B61" s="484">
        <v>45009</v>
      </c>
      <c r="C61" s="316"/>
      <c r="D61" s="316">
        <v>285</v>
      </c>
      <c r="E61" s="316">
        <v>59</v>
      </c>
      <c r="F61" s="316"/>
      <c r="G61" s="316"/>
      <c r="H61" s="449">
        <f t="shared" si="10"/>
        <v>344</v>
      </c>
      <c r="I61" s="316">
        <v>25</v>
      </c>
      <c r="J61" s="316">
        <v>4</v>
      </c>
      <c r="K61" s="425">
        <v>4</v>
      </c>
    </row>
    <row r="62" spans="1:11" ht="15.75" thickTop="1" x14ac:dyDescent="0.25">
      <c r="A62" s="634"/>
      <c r="B62" s="594">
        <v>45012</v>
      </c>
      <c r="C62" s="532"/>
      <c r="D62" s="532">
        <v>404</v>
      </c>
      <c r="E62" s="532">
        <v>120</v>
      </c>
      <c r="F62" s="532"/>
      <c r="G62" s="532"/>
      <c r="H62" s="457">
        <f t="shared" ref="H62:H64" si="11">SUM(D62+E62)</f>
        <v>524</v>
      </c>
      <c r="I62" s="532">
        <v>35</v>
      </c>
      <c r="J62" s="532">
        <v>29</v>
      </c>
      <c r="K62" s="550">
        <v>29</v>
      </c>
    </row>
    <row r="63" spans="1:11" ht="15" x14ac:dyDescent="0.25">
      <c r="A63" s="634"/>
      <c r="B63" s="592">
        <v>45013</v>
      </c>
      <c r="C63" s="327"/>
      <c r="D63" s="327">
        <v>364</v>
      </c>
      <c r="E63" s="327">
        <v>81</v>
      </c>
      <c r="F63" s="327"/>
      <c r="G63" s="327"/>
      <c r="H63" s="454">
        <f t="shared" si="11"/>
        <v>445</v>
      </c>
      <c r="I63" s="327">
        <v>34</v>
      </c>
      <c r="J63" s="327">
        <v>13</v>
      </c>
      <c r="K63" s="434">
        <v>13</v>
      </c>
    </row>
    <row r="64" spans="1:11" ht="15" x14ac:dyDescent="0.25">
      <c r="A64" s="634"/>
      <c r="B64" s="592">
        <v>45014</v>
      </c>
      <c r="C64" s="327"/>
      <c r="D64" s="327">
        <v>395</v>
      </c>
      <c r="E64" s="327">
        <v>97</v>
      </c>
      <c r="F64" s="327"/>
      <c r="G64" s="327"/>
      <c r="H64" s="454">
        <f t="shared" si="11"/>
        <v>492</v>
      </c>
      <c r="I64" s="327">
        <v>35</v>
      </c>
      <c r="J64" s="327">
        <v>6</v>
      </c>
      <c r="K64" s="434">
        <v>6</v>
      </c>
    </row>
    <row r="65" spans="1:12" ht="15" x14ac:dyDescent="0.25">
      <c r="A65" s="634"/>
      <c r="B65" s="483">
        <v>45015</v>
      </c>
      <c r="C65" s="312"/>
      <c r="D65" s="312">
        <v>354</v>
      </c>
      <c r="E65" s="312">
        <v>66</v>
      </c>
      <c r="F65" s="312"/>
      <c r="G65" s="312"/>
      <c r="H65" s="448">
        <f t="shared" si="10"/>
        <v>420</v>
      </c>
      <c r="I65" s="312">
        <v>65</v>
      </c>
      <c r="J65" s="312">
        <v>4</v>
      </c>
      <c r="K65" s="423">
        <v>4</v>
      </c>
    </row>
    <row r="66" spans="1:12" ht="15.75" thickBot="1" x14ac:dyDescent="0.3">
      <c r="A66" s="635"/>
      <c r="B66" s="502">
        <v>45016</v>
      </c>
      <c r="C66" s="334"/>
      <c r="D66" s="334">
        <v>340</v>
      </c>
      <c r="E66" s="334">
        <v>65</v>
      </c>
      <c r="F66" s="334"/>
      <c r="G66" s="334"/>
      <c r="H66" s="451">
        <f t="shared" si="10"/>
        <v>405</v>
      </c>
      <c r="I66" s="334">
        <v>29</v>
      </c>
      <c r="J66" s="334">
        <v>5</v>
      </c>
      <c r="K66" s="432">
        <v>5</v>
      </c>
    </row>
    <row r="67" spans="1:12" ht="15" x14ac:dyDescent="0.25">
      <c r="A67" s="636" t="s">
        <v>49</v>
      </c>
      <c r="B67" s="576">
        <v>45019</v>
      </c>
      <c r="C67" s="328"/>
      <c r="D67" s="328">
        <v>236</v>
      </c>
      <c r="E67" s="328">
        <v>86</v>
      </c>
      <c r="F67" s="328"/>
      <c r="G67" s="328"/>
      <c r="H67" s="455">
        <f t="shared" si="10"/>
        <v>322</v>
      </c>
      <c r="I67" s="328">
        <v>23</v>
      </c>
      <c r="J67" s="328">
        <v>3</v>
      </c>
      <c r="K67" s="435">
        <v>3</v>
      </c>
      <c r="L67"/>
    </row>
    <row r="68" spans="1:12" ht="15" x14ac:dyDescent="0.25">
      <c r="A68" s="634"/>
      <c r="B68" s="483">
        <v>45020</v>
      </c>
      <c r="C68" s="312"/>
      <c r="D68" s="312">
        <v>225</v>
      </c>
      <c r="E68" s="312">
        <v>52</v>
      </c>
      <c r="F68" s="312"/>
      <c r="G68" s="312"/>
      <c r="H68" s="448">
        <f t="shared" ref="H68:H69" si="12">SUM(D68+E68)</f>
        <v>277</v>
      </c>
      <c r="I68" s="312">
        <v>20</v>
      </c>
      <c r="J68" s="312">
        <v>5</v>
      </c>
      <c r="K68" s="423">
        <v>5</v>
      </c>
    </row>
    <row r="69" spans="1:12" ht="15" x14ac:dyDescent="0.25">
      <c r="A69" s="634"/>
      <c r="B69" s="483">
        <v>45021</v>
      </c>
      <c r="C69" s="312"/>
      <c r="D69" s="312">
        <v>220</v>
      </c>
      <c r="E69" s="312">
        <v>70</v>
      </c>
      <c r="F69" s="312"/>
      <c r="G69" s="312"/>
      <c r="H69" s="448">
        <f t="shared" si="12"/>
        <v>290</v>
      </c>
      <c r="I69" s="312">
        <v>21</v>
      </c>
      <c r="J69" s="312">
        <v>5</v>
      </c>
      <c r="K69" s="423">
        <v>5</v>
      </c>
    </row>
    <row r="70" spans="1:12" ht="15" x14ac:dyDescent="0.25">
      <c r="A70" s="634"/>
      <c r="B70" s="483">
        <v>45022</v>
      </c>
      <c r="C70" s="312"/>
      <c r="D70" s="312">
        <v>147</v>
      </c>
      <c r="E70" s="312">
        <v>60</v>
      </c>
      <c r="F70" s="312"/>
      <c r="G70" s="312"/>
      <c r="H70" s="448">
        <f t="shared" si="10"/>
        <v>207</v>
      </c>
      <c r="I70" s="312">
        <v>15</v>
      </c>
      <c r="J70" s="312">
        <v>0</v>
      </c>
      <c r="K70" s="423">
        <v>0</v>
      </c>
    </row>
    <row r="71" spans="1:12" ht="15.75" thickBot="1" x14ac:dyDescent="0.3">
      <c r="A71" s="634"/>
      <c r="B71" s="501">
        <v>45023</v>
      </c>
      <c r="C71" s="464"/>
      <c r="D71" s="464"/>
      <c r="E71" s="464"/>
      <c r="F71" s="464"/>
      <c r="G71" s="464"/>
      <c r="H71" s="465"/>
      <c r="I71" s="464"/>
      <c r="J71" s="464"/>
      <c r="K71" s="469"/>
    </row>
    <row r="72" spans="1:12" ht="15.75" thickTop="1" x14ac:dyDescent="0.25">
      <c r="A72" s="634"/>
      <c r="B72" s="514">
        <v>45026</v>
      </c>
      <c r="C72" s="515"/>
      <c r="D72" s="515"/>
      <c r="E72" s="515"/>
      <c r="F72" s="515"/>
      <c r="G72" s="515"/>
      <c r="H72" s="516"/>
      <c r="I72" s="515"/>
      <c r="J72" s="515"/>
      <c r="K72" s="518"/>
    </row>
    <row r="73" spans="1:12" ht="15" x14ac:dyDescent="0.25">
      <c r="A73" s="634"/>
      <c r="B73" s="483">
        <v>45027</v>
      </c>
      <c r="C73" s="312"/>
      <c r="D73" s="312">
        <v>199</v>
      </c>
      <c r="E73" s="312">
        <v>93</v>
      </c>
      <c r="F73" s="312"/>
      <c r="G73" s="312"/>
      <c r="H73" s="448">
        <f t="shared" si="10"/>
        <v>292</v>
      </c>
      <c r="I73" s="312">
        <v>21</v>
      </c>
      <c r="J73" s="312">
        <v>5</v>
      </c>
      <c r="K73" s="423">
        <v>5</v>
      </c>
    </row>
    <row r="74" spans="1:12" ht="15" x14ac:dyDescent="0.25">
      <c r="A74" s="634"/>
      <c r="B74" s="483">
        <v>45028</v>
      </c>
      <c r="C74" s="312"/>
      <c r="D74" s="312">
        <v>306</v>
      </c>
      <c r="E74" s="312">
        <v>96</v>
      </c>
      <c r="F74" s="312"/>
      <c r="G74" s="312"/>
      <c r="H74" s="448">
        <f t="shared" si="10"/>
        <v>402</v>
      </c>
      <c r="I74" s="312">
        <v>29</v>
      </c>
      <c r="J74" s="312">
        <v>2</v>
      </c>
      <c r="K74" s="423">
        <v>2</v>
      </c>
    </row>
    <row r="75" spans="1:12" ht="15" x14ac:dyDescent="0.25">
      <c r="A75" s="634"/>
      <c r="B75" s="483">
        <v>45029</v>
      </c>
      <c r="C75" s="312"/>
      <c r="D75" s="312">
        <v>212</v>
      </c>
      <c r="E75" s="312">
        <v>73</v>
      </c>
      <c r="F75" s="312"/>
      <c r="G75" s="312"/>
      <c r="H75" s="448">
        <f t="shared" si="10"/>
        <v>285</v>
      </c>
      <c r="I75" s="312">
        <v>19</v>
      </c>
      <c r="J75" s="312">
        <v>1</v>
      </c>
      <c r="K75" s="423">
        <v>1</v>
      </c>
    </row>
    <row r="76" spans="1:12" ht="15.75" thickBot="1" x14ac:dyDescent="0.3">
      <c r="A76" s="634"/>
      <c r="B76" s="484">
        <v>45030</v>
      </c>
      <c r="C76" s="316"/>
      <c r="D76" s="316">
        <v>241</v>
      </c>
      <c r="E76" s="316">
        <v>58</v>
      </c>
      <c r="F76" s="316"/>
      <c r="G76" s="316"/>
      <c r="H76" s="449">
        <f t="shared" si="10"/>
        <v>299</v>
      </c>
      <c r="I76" s="316">
        <v>23</v>
      </c>
      <c r="J76" s="316">
        <v>3</v>
      </c>
      <c r="K76" s="425">
        <v>3</v>
      </c>
    </row>
    <row r="77" spans="1:12" ht="15.75" thickTop="1" x14ac:dyDescent="0.25">
      <c r="A77" s="634"/>
      <c r="B77" s="503">
        <v>45033</v>
      </c>
      <c r="C77" s="313"/>
      <c r="D77" s="313">
        <v>267</v>
      </c>
      <c r="E77" s="313">
        <v>73</v>
      </c>
      <c r="F77" s="313"/>
      <c r="G77" s="313"/>
      <c r="H77" s="453">
        <f>SUM(D77+E77)</f>
        <v>340</v>
      </c>
      <c r="I77" s="313">
        <v>26</v>
      </c>
      <c r="J77" s="313">
        <v>3</v>
      </c>
      <c r="K77" s="422">
        <v>3</v>
      </c>
    </row>
    <row r="78" spans="1:12" ht="15" x14ac:dyDescent="0.25">
      <c r="A78" s="634"/>
      <c r="B78" s="483">
        <v>45034</v>
      </c>
      <c r="C78" s="312"/>
      <c r="D78" s="312">
        <v>207</v>
      </c>
      <c r="E78" s="312">
        <v>53</v>
      </c>
      <c r="F78" s="312"/>
      <c r="G78" s="312"/>
      <c r="H78" s="448">
        <f t="shared" ref="H78:H79" si="13">SUM(D78+E78)</f>
        <v>260</v>
      </c>
      <c r="I78" s="312">
        <v>20</v>
      </c>
      <c r="J78" s="312">
        <v>4</v>
      </c>
      <c r="K78" s="423">
        <v>4</v>
      </c>
    </row>
    <row r="79" spans="1:12" ht="15" x14ac:dyDescent="0.25">
      <c r="A79" s="634"/>
      <c r="B79" s="483">
        <v>45035</v>
      </c>
      <c r="C79" s="312"/>
      <c r="D79" s="312">
        <v>211</v>
      </c>
      <c r="E79" s="312">
        <v>52</v>
      </c>
      <c r="F79" s="312"/>
      <c r="G79" s="312"/>
      <c r="H79" s="448">
        <f t="shared" si="13"/>
        <v>263</v>
      </c>
      <c r="I79" s="312">
        <v>22</v>
      </c>
      <c r="J79" s="312">
        <v>2</v>
      </c>
      <c r="K79" s="423">
        <v>2</v>
      </c>
    </row>
    <row r="80" spans="1:12" ht="15" x14ac:dyDescent="0.25">
      <c r="A80" s="634"/>
      <c r="B80" s="483">
        <v>45036</v>
      </c>
      <c r="C80" s="312"/>
      <c r="D80" s="312">
        <v>181</v>
      </c>
      <c r="E80" s="312">
        <v>66</v>
      </c>
      <c r="F80" s="312"/>
      <c r="G80" s="312"/>
      <c r="H80" s="448">
        <f>SUM(D80+E80)</f>
        <v>247</v>
      </c>
      <c r="I80" s="312">
        <v>21</v>
      </c>
      <c r="J80" s="312">
        <v>2</v>
      </c>
      <c r="K80" s="423">
        <v>2</v>
      </c>
    </row>
    <row r="81" spans="1:11" ht="15.75" thickBot="1" x14ac:dyDescent="0.3">
      <c r="A81" s="634"/>
      <c r="B81" s="484">
        <v>45037</v>
      </c>
      <c r="C81" s="316"/>
      <c r="D81" s="316">
        <v>197</v>
      </c>
      <c r="E81" s="316">
        <v>181</v>
      </c>
      <c r="F81" s="316"/>
      <c r="G81" s="316"/>
      <c r="H81" s="449">
        <f t="shared" ref="H81:H82" si="14">SUM(D81+E81)</f>
        <v>378</v>
      </c>
      <c r="I81" s="316">
        <v>32</v>
      </c>
      <c r="J81" s="316">
        <v>2</v>
      </c>
      <c r="K81" s="425">
        <v>2</v>
      </c>
    </row>
    <row r="82" spans="1:11" ht="15.75" thickTop="1" x14ac:dyDescent="0.25">
      <c r="A82" s="634"/>
      <c r="B82" s="485">
        <v>45040</v>
      </c>
      <c r="C82" s="344"/>
      <c r="D82" s="344">
        <v>284</v>
      </c>
      <c r="E82" s="344">
        <v>70</v>
      </c>
      <c r="F82" s="344"/>
      <c r="G82" s="344"/>
      <c r="H82" s="450">
        <f t="shared" si="14"/>
        <v>354</v>
      </c>
      <c r="I82" s="344">
        <v>27</v>
      </c>
      <c r="J82" s="344">
        <v>4</v>
      </c>
      <c r="K82" s="426">
        <v>4</v>
      </c>
    </row>
    <row r="83" spans="1:11" ht="15" x14ac:dyDescent="0.25">
      <c r="A83" s="634"/>
      <c r="B83" s="503">
        <v>45041</v>
      </c>
      <c r="C83" s="313"/>
      <c r="D83" s="313">
        <v>246</v>
      </c>
      <c r="E83" s="313">
        <v>64</v>
      </c>
      <c r="F83" s="313"/>
      <c r="G83" s="313"/>
      <c r="H83" s="453">
        <f>SUM(D83+E83)</f>
        <v>310</v>
      </c>
      <c r="I83" s="313">
        <v>26</v>
      </c>
      <c r="J83" s="313">
        <v>2</v>
      </c>
      <c r="K83" s="422">
        <v>2</v>
      </c>
    </row>
    <row r="84" spans="1:11" ht="15" x14ac:dyDescent="0.25">
      <c r="A84" s="634"/>
      <c r="B84" s="483">
        <v>45042</v>
      </c>
      <c r="C84" s="312"/>
      <c r="D84" s="312">
        <v>224</v>
      </c>
      <c r="E84" s="312">
        <v>51</v>
      </c>
      <c r="F84" s="312"/>
      <c r="G84" s="312"/>
      <c r="H84" s="448">
        <f t="shared" ref="H84:H90" si="15">SUM(D84+E84)</f>
        <v>275</v>
      </c>
      <c r="I84" s="312">
        <v>21</v>
      </c>
      <c r="J84" s="312">
        <v>2</v>
      </c>
      <c r="K84" s="423">
        <v>2</v>
      </c>
    </row>
    <row r="85" spans="1:11" ht="15" x14ac:dyDescent="0.25">
      <c r="A85" s="634"/>
      <c r="B85" s="483">
        <v>45043</v>
      </c>
      <c r="C85" s="312"/>
      <c r="D85" s="312">
        <v>221</v>
      </c>
      <c r="E85" s="312">
        <v>66</v>
      </c>
      <c r="F85" s="312"/>
      <c r="G85" s="312"/>
      <c r="H85" s="448">
        <f t="shared" si="15"/>
        <v>287</v>
      </c>
      <c r="I85" s="312">
        <v>21</v>
      </c>
      <c r="J85" s="312">
        <v>2</v>
      </c>
      <c r="K85" s="423">
        <v>2</v>
      </c>
    </row>
    <row r="86" spans="1:11" ht="15.75" thickBot="1" x14ac:dyDescent="0.3">
      <c r="A86" s="634"/>
      <c r="B86" s="592">
        <v>45044</v>
      </c>
      <c r="C86" s="327"/>
      <c r="D86" s="327">
        <v>160</v>
      </c>
      <c r="E86" s="327">
        <v>47</v>
      </c>
      <c r="F86" s="327"/>
      <c r="G86" s="327"/>
      <c r="H86" s="454">
        <f t="shared" si="15"/>
        <v>207</v>
      </c>
      <c r="I86" s="327">
        <v>16</v>
      </c>
      <c r="J86" s="327">
        <v>1</v>
      </c>
      <c r="K86" s="434">
        <v>1</v>
      </c>
    </row>
    <row r="87" spans="1:11" ht="15" x14ac:dyDescent="0.25">
      <c r="A87" s="636" t="s">
        <v>50</v>
      </c>
      <c r="B87" s="595">
        <v>45047</v>
      </c>
      <c r="C87" s="520"/>
      <c r="D87" s="520"/>
      <c r="E87" s="520"/>
      <c r="F87" s="520"/>
      <c r="G87" s="520"/>
      <c r="H87" s="521"/>
      <c r="I87" s="520"/>
      <c r="J87" s="520"/>
      <c r="K87" s="523"/>
    </row>
    <row r="88" spans="1:11" ht="15" x14ac:dyDescent="0.25">
      <c r="A88" s="634"/>
      <c r="B88" s="371">
        <v>45048</v>
      </c>
      <c r="C88" s="312"/>
      <c r="D88" s="312">
        <v>220</v>
      </c>
      <c r="E88" s="312">
        <v>63</v>
      </c>
      <c r="F88" s="312"/>
      <c r="G88" s="312"/>
      <c r="H88" s="448">
        <f t="shared" si="15"/>
        <v>283</v>
      </c>
      <c r="I88" s="312">
        <v>26</v>
      </c>
      <c r="J88" s="312">
        <v>0</v>
      </c>
      <c r="K88" s="423">
        <v>0</v>
      </c>
    </row>
    <row r="89" spans="1:11" ht="15" x14ac:dyDescent="0.25">
      <c r="A89" s="634"/>
      <c r="B89" s="371">
        <v>45049</v>
      </c>
      <c r="C89" s="312"/>
      <c r="D89" s="312">
        <v>322</v>
      </c>
      <c r="E89" s="312">
        <v>94</v>
      </c>
      <c r="F89" s="312"/>
      <c r="G89" s="312"/>
      <c r="H89" s="448">
        <f t="shared" si="15"/>
        <v>416</v>
      </c>
      <c r="I89" s="312">
        <v>32</v>
      </c>
      <c r="J89" s="312">
        <v>7</v>
      </c>
      <c r="K89" s="423">
        <v>7</v>
      </c>
    </row>
    <row r="90" spans="1:11" ht="15" x14ac:dyDescent="0.25">
      <c r="A90" s="634"/>
      <c r="B90" s="371">
        <v>45050</v>
      </c>
      <c r="C90" s="312"/>
      <c r="D90" s="312">
        <v>197</v>
      </c>
      <c r="E90" s="312">
        <v>63</v>
      </c>
      <c r="F90" s="312"/>
      <c r="G90" s="312"/>
      <c r="H90" s="448">
        <f t="shared" si="15"/>
        <v>260</v>
      </c>
      <c r="I90" s="312">
        <v>19</v>
      </c>
      <c r="J90" s="312">
        <v>4</v>
      </c>
      <c r="K90" s="423">
        <v>4</v>
      </c>
    </row>
    <row r="91" spans="1:11" ht="15.75" thickBot="1" x14ac:dyDescent="0.3">
      <c r="A91" s="634"/>
      <c r="B91" s="373">
        <v>45051</v>
      </c>
      <c r="C91" s="316"/>
      <c r="D91" s="316">
        <v>150</v>
      </c>
      <c r="E91" s="316">
        <v>40</v>
      </c>
      <c r="F91" s="316"/>
      <c r="G91" s="316"/>
      <c r="H91" s="449">
        <f t="shared" ref="H91" si="16">SUM(D91+E91)</f>
        <v>190</v>
      </c>
      <c r="I91" s="316">
        <v>16</v>
      </c>
      <c r="J91" s="316">
        <v>1</v>
      </c>
      <c r="K91" s="425">
        <v>1</v>
      </c>
    </row>
    <row r="92" spans="1:11" ht="15.75" thickTop="1" x14ac:dyDescent="0.25">
      <c r="A92" s="634"/>
      <c r="B92" s="596">
        <v>45054</v>
      </c>
      <c r="C92" s="515"/>
      <c r="D92" s="515"/>
      <c r="E92" s="515"/>
      <c r="F92" s="515"/>
      <c r="G92" s="515"/>
      <c r="H92" s="516"/>
      <c r="I92" s="515"/>
      <c r="J92" s="515"/>
      <c r="K92" s="518"/>
    </row>
    <row r="93" spans="1:11" ht="15" x14ac:dyDescent="0.25">
      <c r="A93" s="634"/>
      <c r="B93" s="371">
        <v>45055</v>
      </c>
      <c r="C93" s="312"/>
      <c r="D93" s="312">
        <v>205</v>
      </c>
      <c r="E93" s="312">
        <v>64</v>
      </c>
      <c r="F93" s="312"/>
      <c r="G93" s="312"/>
      <c r="H93" s="448">
        <f t="shared" ref="H93:H96" si="17">SUM(D93+E93)</f>
        <v>269</v>
      </c>
      <c r="I93" s="312">
        <v>24</v>
      </c>
      <c r="J93" s="312">
        <v>5</v>
      </c>
      <c r="K93" s="423">
        <v>5</v>
      </c>
    </row>
    <row r="94" spans="1:11" ht="15" x14ac:dyDescent="0.25">
      <c r="A94" s="634"/>
      <c r="B94" s="371">
        <v>45056</v>
      </c>
      <c r="C94" s="312"/>
      <c r="D94" s="312">
        <v>201</v>
      </c>
      <c r="E94" s="312">
        <v>45</v>
      </c>
      <c r="F94" s="312"/>
      <c r="G94" s="312"/>
      <c r="H94" s="448">
        <f t="shared" si="17"/>
        <v>246</v>
      </c>
      <c r="I94" s="312">
        <v>18</v>
      </c>
      <c r="J94" s="312">
        <v>1</v>
      </c>
      <c r="K94" s="423">
        <v>1</v>
      </c>
    </row>
    <row r="95" spans="1:11" ht="15" x14ac:dyDescent="0.25">
      <c r="A95" s="634"/>
      <c r="B95" s="371">
        <v>45057</v>
      </c>
      <c r="C95" s="312"/>
      <c r="D95" s="312">
        <v>199</v>
      </c>
      <c r="E95" s="312">
        <v>70</v>
      </c>
      <c r="F95" s="312"/>
      <c r="G95" s="312"/>
      <c r="H95" s="448">
        <f t="shared" si="17"/>
        <v>269</v>
      </c>
      <c r="I95" s="312">
        <v>18</v>
      </c>
      <c r="J95" s="312">
        <v>1</v>
      </c>
      <c r="K95" s="423">
        <v>1</v>
      </c>
    </row>
    <row r="96" spans="1:11" ht="15.75" thickBot="1" x14ac:dyDescent="0.3">
      <c r="A96" s="634"/>
      <c r="B96" s="373">
        <v>45058</v>
      </c>
      <c r="C96" s="316"/>
      <c r="D96" s="316">
        <v>116</v>
      </c>
      <c r="E96" s="316">
        <v>39</v>
      </c>
      <c r="F96" s="316"/>
      <c r="G96" s="316"/>
      <c r="H96" s="449">
        <f t="shared" si="17"/>
        <v>155</v>
      </c>
      <c r="I96" s="316">
        <v>12</v>
      </c>
      <c r="J96" s="316">
        <v>1</v>
      </c>
      <c r="K96" s="425">
        <v>1</v>
      </c>
    </row>
    <row r="97" spans="1:11" ht="15.75" thickTop="1" x14ac:dyDescent="0.25">
      <c r="A97" s="634"/>
      <c r="B97" s="370">
        <v>45061</v>
      </c>
      <c r="C97" s="313"/>
      <c r="D97" s="313">
        <v>194</v>
      </c>
      <c r="E97" s="313">
        <v>67</v>
      </c>
      <c r="F97" s="313"/>
      <c r="G97" s="313"/>
      <c r="H97" s="453">
        <f>SUM(D97+E97)</f>
        <v>261</v>
      </c>
      <c r="I97" s="313">
        <v>24</v>
      </c>
      <c r="J97" s="313">
        <v>2</v>
      </c>
      <c r="K97" s="422">
        <v>2</v>
      </c>
    </row>
    <row r="98" spans="1:11" ht="15" x14ac:dyDescent="0.25">
      <c r="A98" s="634"/>
      <c r="B98" s="371">
        <v>45062</v>
      </c>
      <c r="C98" s="312"/>
      <c r="D98" s="312">
        <v>238</v>
      </c>
      <c r="E98" s="312">
        <v>62</v>
      </c>
      <c r="F98" s="312"/>
      <c r="G98" s="312"/>
      <c r="H98" s="448">
        <f t="shared" ref="H98:H99" si="18">SUM(D98+E98)</f>
        <v>300</v>
      </c>
      <c r="I98" s="312">
        <v>25</v>
      </c>
      <c r="J98" s="312">
        <v>2</v>
      </c>
      <c r="K98" s="423">
        <v>2</v>
      </c>
    </row>
    <row r="99" spans="1:11" ht="15" x14ac:dyDescent="0.25">
      <c r="A99" s="634"/>
      <c r="B99" s="371">
        <v>45063</v>
      </c>
      <c r="C99" s="312"/>
      <c r="D99" s="312">
        <v>234</v>
      </c>
      <c r="E99" s="312">
        <v>61</v>
      </c>
      <c r="F99" s="312"/>
      <c r="G99" s="312"/>
      <c r="H99" s="448">
        <f t="shared" si="18"/>
        <v>295</v>
      </c>
      <c r="I99" s="312">
        <v>25</v>
      </c>
      <c r="J99" s="312">
        <v>3</v>
      </c>
      <c r="K99" s="423">
        <v>3</v>
      </c>
    </row>
    <row r="100" spans="1:11" ht="15" x14ac:dyDescent="0.25">
      <c r="A100" s="634"/>
      <c r="B100" s="371">
        <v>45064</v>
      </c>
      <c r="C100" s="312"/>
      <c r="D100" s="312">
        <v>194</v>
      </c>
      <c r="E100" s="312">
        <v>63</v>
      </c>
      <c r="F100" s="312"/>
      <c r="G100" s="312"/>
      <c r="H100" s="448">
        <f>SUM(D100+E100)</f>
        <v>257</v>
      </c>
      <c r="I100" s="312">
        <v>23</v>
      </c>
      <c r="J100" s="312">
        <v>2</v>
      </c>
      <c r="K100" s="423">
        <v>2</v>
      </c>
    </row>
    <row r="101" spans="1:11" ht="15.75" thickBot="1" x14ac:dyDescent="0.3">
      <c r="A101" s="634"/>
      <c r="B101" s="373">
        <v>45065</v>
      </c>
      <c r="C101" s="316"/>
      <c r="D101" s="316">
        <v>156</v>
      </c>
      <c r="E101" s="316">
        <v>41</v>
      </c>
      <c r="F101" s="316"/>
      <c r="G101" s="316"/>
      <c r="H101" s="449">
        <f t="shared" ref="H101:H102" si="19">SUM(D101+E101)</f>
        <v>197</v>
      </c>
      <c r="I101" s="316">
        <v>16</v>
      </c>
      <c r="J101" s="316">
        <v>2</v>
      </c>
      <c r="K101" s="425">
        <v>2</v>
      </c>
    </row>
    <row r="102" spans="1:11" ht="15.75" thickTop="1" x14ac:dyDescent="0.25">
      <c r="A102" s="634"/>
      <c r="B102" s="370">
        <v>45068</v>
      </c>
      <c r="C102" s="313"/>
      <c r="D102" s="313">
        <v>219</v>
      </c>
      <c r="E102" s="313">
        <v>61</v>
      </c>
      <c r="F102" s="313"/>
      <c r="G102" s="313"/>
      <c r="H102" s="453">
        <f t="shared" si="19"/>
        <v>280</v>
      </c>
      <c r="I102" s="313">
        <v>25</v>
      </c>
      <c r="J102" s="313">
        <v>3</v>
      </c>
      <c r="K102" s="422">
        <v>3</v>
      </c>
    </row>
    <row r="103" spans="1:11" ht="15" x14ac:dyDescent="0.25">
      <c r="A103" s="634"/>
      <c r="B103" s="371">
        <v>45069</v>
      </c>
      <c r="C103" s="312"/>
      <c r="D103" s="312">
        <v>179</v>
      </c>
      <c r="E103" s="312">
        <v>132</v>
      </c>
      <c r="F103" s="312"/>
      <c r="G103" s="312"/>
      <c r="H103" s="448">
        <f>SUM(D103+E103)</f>
        <v>311</v>
      </c>
      <c r="I103" s="312">
        <v>28</v>
      </c>
      <c r="J103" s="312">
        <v>1</v>
      </c>
      <c r="K103" s="423">
        <v>1</v>
      </c>
    </row>
    <row r="104" spans="1:11" ht="15" x14ac:dyDescent="0.25">
      <c r="A104" s="634"/>
      <c r="B104" s="371">
        <v>45070</v>
      </c>
      <c r="C104" s="312"/>
      <c r="D104" s="312">
        <v>229</v>
      </c>
      <c r="E104" s="312">
        <v>69</v>
      </c>
      <c r="F104" s="312"/>
      <c r="G104" s="312"/>
      <c r="H104" s="448">
        <f t="shared" ref="H104:H106" si="20">SUM(D104+E104)</f>
        <v>298</v>
      </c>
      <c r="I104" s="312">
        <v>23</v>
      </c>
      <c r="J104" s="312">
        <v>6</v>
      </c>
      <c r="K104" s="423">
        <v>6</v>
      </c>
    </row>
    <row r="105" spans="1:11" ht="15" x14ac:dyDescent="0.25">
      <c r="A105" s="634"/>
      <c r="B105" s="371">
        <v>45071</v>
      </c>
      <c r="C105" s="312"/>
      <c r="D105" s="312">
        <v>181</v>
      </c>
      <c r="E105" s="312">
        <v>53</v>
      </c>
      <c r="F105" s="312"/>
      <c r="G105" s="312"/>
      <c r="H105" s="448">
        <f t="shared" si="20"/>
        <v>234</v>
      </c>
      <c r="I105" s="312">
        <v>23</v>
      </c>
      <c r="J105" s="312">
        <v>2</v>
      </c>
      <c r="K105" s="423">
        <v>2</v>
      </c>
    </row>
    <row r="106" spans="1:11" ht="15.75" thickBot="1" x14ac:dyDescent="0.3">
      <c r="A106" s="634"/>
      <c r="B106" s="373">
        <v>45072</v>
      </c>
      <c r="C106" s="316"/>
      <c r="D106" s="316">
        <v>175</v>
      </c>
      <c r="E106" s="316">
        <v>65</v>
      </c>
      <c r="F106" s="316"/>
      <c r="G106" s="316"/>
      <c r="H106" s="449">
        <f t="shared" si="20"/>
        <v>240</v>
      </c>
      <c r="I106" s="316">
        <v>22</v>
      </c>
      <c r="J106" s="316">
        <v>4</v>
      </c>
      <c r="K106" s="425">
        <v>4</v>
      </c>
    </row>
    <row r="107" spans="1:11" ht="15.75" thickTop="1" x14ac:dyDescent="0.25">
      <c r="A107" s="634"/>
      <c r="B107" s="370">
        <v>45075</v>
      </c>
      <c r="C107" s="313"/>
      <c r="D107" s="313">
        <v>254</v>
      </c>
      <c r="E107" s="313">
        <v>73</v>
      </c>
      <c r="F107" s="313"/>
      <c r="G107" s="313"/>
      <c r="H107" s="453">
        <f t="shared" ref="H107:H109" si="21">SUM(D107+E107)</f>
        <v>327</v>
      </c>
      <c r="I107" s="313">
        <v>30</v>
      </c>
      <c r="J107" s="313">
        <v>5</v>
      </c>
      <c r="K107" s="422">
        <v>5</v>
      </c>
    </row>
    <row r="108" spans="1:11" ht="15" x14ac:dyDescent="0.25">
      <c r="A108" s="634"/>
      <c r="B108" s="371">
        <v>45076</v>
      </c>
      <c r="C108" s="312"/>
      <c r="D108" s="312">
        <v>215</v>
      </c>
      <c r="E108" s="312">
        <v>65</v>
      </c>
      <c r="F108" s="312"/>
      <c r="G108" s="312"/>
      <c r="H108" s="448">
        <f t="shared" si="21"/>
        <v>280</v>
      </c>
      <c r="I108" s="312">
        <v>23</v>
      </c>
      <c r="J108" s="312">
        <v>3</v>
      </c>
      <c r="K108" s="423">
        <v>3</v>
      </c>
    </row>
    <row r="109" spans="1:11" ht="15.75" thickBot="1" x14ac:dyDescent="0.3">
      <c r="A109" s="635"/>
      <c r="B109" s="374">
        <v>45077</v>
      </c>
      <c r="C109" s="334"/>
      <c r="D109" s="334">
        <v>259</v>
      </c>
      <c r="E109" s="334">
        <v>72</v>
      </c>
      <c r="F109" s="334"/>
      <c r="G109" s="334"/>
      <c r="H109" s="451">
        <f t="shared" si="21"/>
        <v>331</v>
      </c>
      <c r="I109" s="334">
        <v>28</v>
      </c>
      <c r="J109" s="334">
        <v>3</v>
      </c>
      <c r="K109" s="432">
        <v>3</v>
      </c>
    </row>
    <row r="110" spans="1:11" ht="15" x14ac:dyDescent="0.25">
      <c r="A110" s="634" t="s">
        <v>51</v>
      </c>
      <c r="B110" s="371">
        <v>45078</v>
      </c>
      <c r="C110" s="312"/>
      <c r="D110" s="312">
        <v>181</v>
      </c>
      <c r="E110" s="312">
        <v>81</v>
      </c>
      <c r="F110" s="312"/>
      <c r="G110" s="312"/>
      <c r="H110" s="448">
        <f t="shared" ref="H110:H112" si="22">SUM(D110+E110)</f>
        <v>262</v>
      </c>
      <c r="I110" s="312">
        <v>20</v>
      </c>
      <c r="J110" s="312">
        <v>0</v>
      </c>
      <c r="K110" s="423">
        <v>0</v>
      </c>
    </row>
    <row r="111" spans="1:11" ht="15.75" thickBot="1" x14ac:dyDescent="0.3">
      <c r="A111" s="634"/>
      <c r="B111" s="373">
        <v>45079</v>
      </c>
      <c r="C111" s="316"/>
      <c r="D111" s="316">
        <v>146</v>
      </c>
      <c r="E111" s="316">
        <v>47</v>
      </c>
      <c r="F111" s="316"/>
      <c r="G111" s="316"/>
      <c r="H111" s="449">
        <f t="shared" si="22"/>
        <v>193</v>
      </c>
      <c r="I111" s="316">
        <v>15</v>
      </c>
      <c r="J111" s="316">
        <v>0</v>
      </c>
      <c r="K111" s="425">
        <v>0</v>
      </c>
    </row>
    <row r="112" spans="1:11" ht="15.75" thickTop="1" x14ac:dyDescent="0.25">
      <c r="A112" s="634"/>
      <c r="B112" s="371">
        <v>45082</v>
      </c>
      <c r="C112" s="312"/>
      <c r="D112" s="312">
        <v>201</v>
      </c>
      <c r="E112" s="312">
        <v>76</v>
      </c>
      <c r="F112" s="312"/>
      <c r="G112" s="312"/>
      <c r="H112" s="448">
        <f t="shared" si="22"/>
        <v>277</v>
      </c>
      <c r="I112" s="312">
        <v>23</v>
      </c>
      <c r="J112" s="312">
        <v>2</v>
      </c>
      <c r="K112" s="423">
        <v>2</v>
      </c>
    </row>
    <row r="113" spans="1:11" ht="15" x14ac:dyDescent="0.25">
      <c r="A113" s="634"/>
      <c r="B113" s="371">
        <v>45083</v>
      </c>
      <c r="C113" s="312"/>
      <c r="D113" s="312">
        <v>203</v>
      </c>
      <c r="E113" s="312">
        <v>57</v>
      </c>
      <c r="F113" s="312"/>
      <c r="G113" s="312"/>
      <c r="H113" s="448">
        <f t="shared" ref="H113:H116" si="23">SUM(D113+E113)</f>
        <v>260</v>
      </c>
      <c r="I113" s="312">
        <v>22</v>
      </c>
      <c r="J113" s="312">
        <v>2</v>
      </c>
      <c r="K113" s="423">
        <v>2</v>
      </c>
    </row>
    <row r="114" spans="1:11" ht="15" x14ac:dyDescent="0.25">
      <c r="A114" s="634"/>
      <c r="B114" s="371">
        <v>45084</v>
      </c>
      <c r="C114" s="312"/>
      <c r="D114" s="312">
        <v>209</v>
      </c>
      <c r="E114" s="312">
        <v>62</v>
      </c>
      <c r="F114" s="312"/>
      <c r="G114" s="312"/>
      <c r="H114" s="448">
        <f t="shared" si="23"/>
        <v>271</v>
      </c>
      <c r="I114" s="312">
        <v>23</v>
      </c>
      <c r="J114" s="312">
        <v>2</v>
      </c>
      <c r="K114" s="423">
        <v>2</v>
      </c>
    </row>
    <row r="115" spans="1:11" ht="15" x14ac:dyDescent="0.25">
      <c r="A115" s="634"/>
      <c r="B115" s="371">
        <v>45085</v>
      </c>
      <c r="C115" s="312"/>
      <c r="D115" s="312">
        <v>186</v>
      </c>
      <c r="E115" s="312">
        <v>63</v>
      </c>
      <c r="F115" s="312"/>
      <c r="G115" s="312"/>
      <c r="H115" s="448">
        <f t="shared" si="23"/>
        <v>249</v>
      </c>
      <c r="I115" s="312">
        <v>21</v>
      </c>
      <c r="J115" s="312">
        <v>2</v>
      </c>
      <c r="K115" s="423">
        <v>2</v>
      </c>
    </row>
    <row r="116" spans="1:11" ht="15.75" thickBot="1" x14ac:dyDescent="0.3">
      <c r="A116" s="634"/>
      <c r="B116" s="373">
        <v>45086</v>
      </c>
      <c r="C116" s="316"/>
      <c r="D116" s="316">
        <v>156</v>
      </c>
      <c r="E116" s="316">
        <v>57</v>
      </c>
      <c r="F116" s="316"/>
      <c r="G116" s="316"/>
      <c r="H116" s="449">
        <f t="shared" si="23"/>
        <v>213</v>
      </c>
      <c r="I116" s="316">
        <v>19</v>
      </c>
      <c r="J116" s="316">
        <v>1</v>
      </c>
      <c r="K116" s="425">
        <v>1</v>
      </c>
    </row>
    <row r="117" spans="1:11" ht="15.75" thickTop="1" x14ac:dyDescent="0.25">
      <c r="A117" s="634"/>
      <c r="B117" s="370">
        <v>45089</v>
      </c>
      <c r="C117" s="313"/>
      <c r="D117" s="313">
        <v>178</v>
      </c>
      <c r="E117" s="313">
        <v>82</v>
      </c>
      <c r="F117" s="313"/>
      <c r="G117" s="313"/>
      <c r="H117" s="453">
        <f>SUM(D117+E117)</f>
        <v>260</v>
      </c>
      <c r="I117" s="313">
        <v>26</v>
      </c>
      <c r="J117" s="313">
        <v>0</v>
      </c>
      <c r="K117" s="422">
        <v>0</v>
      </c>
    </row>
    <row r="118" spans="1:11" ht="15" x14ac:dyDescent="0.25">
      <c r="A118" s="634"/>
      <c r="B118" s="371">
        <v>45090</v>
      </c>
      <c r="C118" s="312"/>
      <c r="D118" s="312">
        <v>201</v>
      </c>
      <c r="E118" s="312">
        <v>78</v>
      </c>
      <c r="F118" s="312"/>
      <c r="G118" s="312"/>
      <c r="H118" s="448">
        <f t="shared" ref="H118:H119" si="24">SUM(D118+E118)</f>
        <v>279</v>
      </c>
      <c r="I118" s="312">
        <v>23</v>
      </c>
      <c r="J118" s="312">
        <v>0</v>
      </c>
      <c r="K118" s="423">
        <v>0</v>
      </c>
    </row>
    <row r="119" spans="1:11" ht="15" x14ac:dyDescent="0.25">
      <c r="A119" s="634"/>
      <c r="B119" s="371">
        <v>45091</v>
      </c>
      <c r="C119" s="312"/>
      <c r="D119" s="312">
        <v>182</v>
      </c>
      <c r="E119" s="312">
        <v>58</v>
      </c>
      <c r="F119" s="312"/>
      <c r="G119" s="312"/>
      <c r="H119" s="448">
        <f t="shared" si="24"/>
        <v>240</v>
      </c>
      <c r="I119" s="312">
        <v>20</v>
      </c>
      <c r="J119" s="312">
        <v>1</v>
      </c>
      <c r="K119" s="423">
        <v>1</v>
      </c>
    </row>
    <row r="120" spans="1:11" ht="15" x14ac:dyDescent="0.25">
      <c r="A120" s="634"/>
      <c r="B120" s="371">
        <v>45092</v>
      </c>
      <c r="C120" s="312"/>
      <c r="D120" s="312">
        <v>164</v>
      </c>
      <c r="E120" s="312">
        <v>52</v>
      </c>
      <c r="F120" s="312"/>
      <c r="G120" s="312"/>
      <c r="H120" s="448">
        <f>SUM(D120+E120)</f>
        <v>216</v>
      </c>
      <c r="I120" s="312">
        <v>20</v>
      </c>
      <c r="J120" s="312">
        <v>6</v>
      </c>
      <c r="K120" s="423">
        <v>6</v>
      </c>
    </row>
    <row r="121" spans="1:11" ht="15.75" thickBot="1" x14ac:dyDescent="0.3">
      <c r="A121" s="634"/>
      <c r="B121" s="373">
        <v>45093</v>
      </c>
      <c r="C121" s="316"/>
      <c r="D121" s="316">
        <v>154</v>
      </c>
      <c r="E121" s="316">
        <v>52</v>
      </c>
      <c r="F121" s="316"/>
      <c r="G121" s="316"/>
      <c r="H121" s="449">
        <f t="shared" ref="H121:H122" si="25">SUM(D121+E121)</f>
        <v>206</v>
      </c>
      <c r="I121" s="316">
        <v>17</v>
      </c>
      <c r="J121" s="316">
        <v>2</v>
      </c>
      <c r="K121" s="425">
        <v>2</v>
      </c>
    </row>
    <row r="122" spans="1:11" ht="15.75" thickTop="1" x14ac:dyDescent="0.25">
      <c r="A122" s="634"/>
      <c r="B122" s="370">
        <v>45096</v>
      </c>
      <c r="C122" s="313"/>
      <c r="D122" s="313">
        <v>160</v>
      </c>
      <c r="E122" s="313">
        <v>73</v>
      </c>
      <c r="F122" s="313"/>
      <c r="G122" s="313"/>
      <c r="H122" s="453">
        <f t="shared" si="25"/>
        <v>233</v>
      </c>
      <c r="I122" s="313">
        <v>21</v>
      </c>
      <c r="J122" s="313">
        <v>3</v>
      </c>
      <c r="K122" s="422">
        <v>3</v>
      </c>
    </row>
    <row r="123" spans="1:11" ht="15" x14ac:dyDescent="0.25">
      <c r="A123" s="634"/>
      <c r="B123" s="371">
        <v>45097</v>
      </c>
      <c r="C123" s="312"/>
      <c r="D123" s="312">
        <v>167</v>
      </c>
      <c r="E123" s="312">
        <v>51</v>
      </c>
      <c r="F123" s="312"/>
      <c r="G123" s="312"/>
      <c r="H123" s="448">
        <f>SUM(D123+E123)</f>
        <v>218</v>
      </c>
      <c r="I123" s="312">
        <v>17</v>
      </c>
      <c r="J123" s="312">
        <v>3</v>
      </c>
      <c r="K123" s="423">
        <v>3</v>
      </c>
    </row>
    <row r="124" spans="1:11" ht="15" x14ac:dyDescent="0.25">
      <c r="A124" s="634"/>
      <c r="B124" s="371">
        <v>45098</v>
      </c>
      <c r="C124" s="312"/>
      <c r="D124" s="312">
        <v>188</v>
      </c>
      <c r="E124" s="312">
        <v>49</v>
      </c>
      <c r="F124" s="312"/>
      <c r="G124" s="312"/>
      <c r="H124" s="448">
        <f t="shared" ref="H124:H136" si="26">SUM(D124+E124)</f>
        <v>237</v>
      </c>
      <c r="I124" s="312">
        <v>22</v>
      </c>
      <c r="J124" s="312">
        <v>4</v>
      </c>
      <c r="K124" s="423">
        <v>4</v>
      </c>
    </row>
    <row r="125" spans="1:11" ht="15" x14ac:dyDescent="0.25">
      <c r="A125" s="634"/>
      <c r="B125" s="371">
        <v>45099</v>
      </c>
      <c r="C125" s="312"/>
      <c r="D125" s="312">
        <v>132</v>
      </c>
      <c r="E125" s="312">
        <v>64</v>
      </c>
      <c r="F125" s="312"/>
      <c r="G125" s="312"/>
      <c r="H125" s="448">
        <f t="shared" si="26"/>
        <v>196</v>
      </c>
      <c r="I125" s="312">
        <v>16</v>
      </c>
      <c r="J125" s="312">
        <v>0</v>
      </c>
      <c r="K125" s="423">
        <v>0</v>
      </c>
    </row>
    <row r="126" spans="1:11" ht="15.75" thickBot="1" x14ac:dyDescent="0.3">
      <c r="A126" s="634"/>
      <c r="B126" s="373">
        <v>45100</v>
      </c>
      <c r="C126" s="316"/>
      <c r="D126" s="316">
        <v>153</v>
      </c>
      <c r="E126" s="316">
        <v>51</v>
      </c>
      <c r="F126" s="316"/>
      <c r="G126" s="316"/>
      <c r="H126" s="449">
        <f t="shared" si="26"/>
        <v>204</v>
      </c>
      <c r="I126" s="316">
        <v>20</v>
      </c>
      <c r="J126" s="316">
        <v>1</v>
      </c>
      <c r="K126" s="425">
        <v>1</v>
      </c>
    </row>
    <row r="127" spans="1:11" ht="15.75" thickTop="1" x14ac:dyDescent="0.25">
      <c r="A127" s="634"/>
      <c r="B127" s="371">
        <v>45103</v>
      </c>
      <c r="C127" s="312"/>
      <c r="D127" s="312">
        <v>197</v>
      </c>
      <c r="E127" s="312">
        <v>87</v>
      </c>
      <c r="F127" s="312"/>
      <c r="G127" s="312"/>
      <c r="H127" s="448">
        <f t="shared" ref="H127:H128" si="27">SUM(D127+E127)</f>
        <v>284</v>
      </c>
      <c r="I127" s="312">
        <v>28</v>
      </c>
      <c r="J127" s="312">
        <v>3</v>
      </c>
      <c r="K127" s="423">
        <v>3</v>
      </c>
    </row>
    <row r="128" spans="1:11" ht="15" x14ac:dyDescent="0.25">
      <c r="A128" s="634"/>
      <c r="B128" s="371">
        <v>45104</v>
      </c>
      <c r="C128" s="312"/>
      <c r="D128" s="312">
        <v>226</v>
      </c>
      <c r="E128" s="312">
        <v>93</v>
      </c>
      <c r="F128" s="312"/>
      <c r="G128" s="312"/>
      <c r="H128" s="448">
        <f t="shared" si="27"/>
        <v>319</v>
      </c>
      <c r="I128" s="312">
        <v>32</v>
      </c>
      <c r="J128" s="312">
        <v>3</v>
      </c>
      <c r="K128" s="423">
        <v>3</v>
      </c>
    </row>
    <row r="129" spans="1:11" ht="15" x14ac:dyDescent="0.25">
      <c r="A129" s="634"/>
      <c r="B129" s="370">
        <v>45105</v>
      </c>
      <c r="C129" s="313"/>
      <c r="D129" s="313">
        <v>211</v>
      </c>
      <c r="E129" s="313">
        <v>75</v>
      </c>
      <c r="F129" s="313"/>
      <c r="G129" s="313"/>
      <c r="H129" s="453">
        <f t="shared" si="26"/>
        <v>286</v>
      </c>
      <c r="I129" s="313">
        <v>29</v>
      </c>
      <c r="J129" s="313">
        <v>2</v>
      </c>
      <c r="K129" s="422">
        <v>2</v>
      </c>
    </row>
    <row r="130" spans="1:11" ht="15" x14ac:dyDescent="0.25">
      <c r="A130" s="634"/>
      <c r="B130" s="371">
        <v>45106</v>
      </c>
      <c r="C130" s="312"/>
      <c r="D130" s="312">
        <v>191</v>
      </c>
      <c r="E130" s="312">
        <v>72</v>
      </c>
      <c r="F130" s="312"/>
      <c r="G130" s="312"/>
      <c r="H130" s="448">
        <f t="shared" si="26"/>
        <v>263</v>
      </c>
      <c r="I130" s="312">
        <v>33</v>
      </c>
      <c r="J130" s="312">
        <v>4</v>
      </c>
      <c r="K130" s="423">
        <v>4</v>
      </c>
    </row>
    <row r="131" spans="1:11" ht="15.75" thickBot="1" x14ac:dyDescent="0.3">
      <c r="A131" s="635"/>
      <c r="B131" s="374">
        <v>45107</v>
      </c>
      <c r="C131" s="334"/>
      <c r="D131" s="334">
        <v>236</v>
      </c>
      <c r="E131" s="334">
        <v>53</v>
      </c>
      <c r="F131" s="334"/>
      <c r="G131" s="334"/>
      <c r="H131" s="451">
        <f t="shared" si="26"/>
        <v>289</v>
      </c>
      <c r="I131" s="334">
        <v>32</v>
      </c>
      <c r="J131" s="334">
        <v>2</v>
      </c>
      <c r="K131" s="432">
        <v>2</v>
      </c>
    </row>
    <row r="132" spans="1:11" ht="15" x14ac:dyDescent="0.25">
      <c r="A132" s="634" t="s">
        <v>52</v>
      </c>
      <c r="B132" s="371">
        <v>45110</v>
      </c>
      <c r="C132" s="312"/>
      <c r="D132" s="312">
        <v>180</v>
      </c>
      <c r="E132" s="312">
        <v>94</v>
      </c>
      <c r="F132" s="312"/>
      <c r="G132" s="312"/>
      <c r="H132" s="448">
        <f t="shared" si="26"/>
        <v>274</v>
      </c>
      <c r="I132" s="312">
        <v>30</v>
      </c>
      <c r="J132" s="312">
        <v>1</v>
      </c>
      <c r="K132" s="423">
        <v>1</v>
      </c>
    </row>
    <row r="133" spans="1:11" ht="15" x14ac:dyDescent="0.25">
      <c r="A133" s="634"/>
      <c r="B133" s="371">
        <v>45111</v>
      </c>
      <c r="C133" s="312"/>
      <c r="D133" s="312">
        <v>173</v>
      </c>
      <c r="E133" s="312">
        <v>59</v>
      </c>
      <c r="F133" s="312"/>
      <c r="G133" s="312"/>
      <c r="H133" s="448">
        <f t="shared" si="26"/>
        <v>232</v>
      </c>
      <c r="I133" s="312">
        <v>26</v>
      </c>
      <c r="J133" s="312">
        <v>2</v>
      </c>
      <c r="K133" s="423">
        <v>2</v>
      </c>
    </row>
    <row r="134" spans="1:11" ht="15" x14ac:dyDescent="0.25">
      <c r="A134" s="634"/>
      <c r="B134" s="596">
        <v>45112</v>
      </c>
      <c r="C134" s="515"/>
      <c r="D134" s="515"/>
      <c r="E134" s="515"/>
      <c r="F134" s="515"/>
      <c r="G134" s="515"/>
      <c r="H134" s="516"/>
      <c r="I134" s="515"/>
      <c r="J134" s="515"/>
      <c r="K134" s="518"/>
    </row>
    <row r="135" spans="1:11" ht="15" x14ac:dyDescent="0.25">
      <c r="A135" s="634"/>
      <c r="B135" s="371">
        <v>45113</v>
      </c>
      <c r="C135" s="312"/>
      <c r="D135" s="312">
        <v>187</v>
      </c>
      <c r="E135" s="312">
        <v>76</v>
      </c>
      <c r="F135" s="312"/>
      <c r="G135" s="312"/>
      <c r="H135" s="448">
        <f t="shared" si="26"/>
        <v>263</v>
      </c>
      <c r="I135" s="312">
        <v>29</v>
      </c>
      <c r="J135" s="312">
        <v>0</v>
      </c>
      <c r="K135" s="423">
        <v>0</v>
      </c>
    </row>
    <row r="136" spans="1:11" ht="15.75" thickBot="1" x14ac:dyDescent="0.3">
      <c r="A136" s="634"/>
      <c r="B136" s="373">
        <v>45114</v>
      </c>
      <c r="C136" s="316"/>
      <c r="D136" s="316">
        <v>126</v>
      </c>
      <c r="E136" s="316">
        <v>46</v>
      </c>
      <c r="F136" s="316"/>
      <c r="G136" s="316"/>
      <c r="H136" s="449">
        <f t="shared" si="26"/>
        <v>172</v>
      </c>
      <c r="I136" s="316">
        <v>17</v>
      </c>
      <c r="J136" s="316">
        <v>0</v>
      </c>
      <c r="K136" s="425">
        <v>0</v>
      </c>
    </row>
    <row r="137" spans="1:11" ht="15.75" thickTop="1" x14ac:dyDescent="0.25">
      <c r="A137" s="634"/>
      <c r="B137" s="370">
        <v>45117</v>
      </c>
      <c r="C137" s="313"/>
      <c r="D137" s="313">
        <v>167</v>
      </c>
      <c r="E137" s="313">
        <v>67</v>
      </c>
      <c r="F137" s="313"/>
      <c r="G137" s="313"/>
      <c r="H137" s="453">
        <f>SUM(D137+E137)</f>
        <v>234</v>
      </c>
      <c r="I137" s="313">
        <v>23</v>
      </c>
      <c r="J137" s="313">
        <v>1</v>
      </c>
      <c r="K137" s="422">
        <v>1</v>
      </c>
    </row>
    <row r="138" spans="1:11" ht="15" x14ac:dyDescent="0.25">
      <c r="A138" s="634"/>
      <c r="B138" s="371">
        <v>45118</v>
      </c>
      <c r="C138" s="312"/>
      <c r="D138" s="312">
        <v>201</v>
      </c>
      <c r="E138" s="312">
        <v>62</v>
      </c>
      <c r="F138" s="312"/>
      <c r="G138" s="312"/>
      <c r="H138" s="448">
        <f t="shared" ref="H138:H139" si="28">SUM(D138+E138)</f>
        <v>263</v>
      </c>
      <c r="I138" s="312">
        <v>24</v>
      </c>
      <c r="J138" s="312">
        <v>1</v>
      </c>
      <c r="K138" s="423">
        <v>1</v>
      </c>
    </row>
    <row r="139" spans="1:11" ht="15" x14ac:dyDescent="0.25">
      <c r="A139" s="634"/>
      <c r="B139" s="371">
        <v>45119</v>
      </c>
      <c r="C139" s="312"/>
      <c r="D139" s="312">
        <v>173</v>
      </c>
      <c r="E139" s="312">
        <v>101</v>
      </c>
      <c r="F139" s="312"/>
      <c r="G139" s="312"/>
      <c r="H139" s="448">
        <f t="shared" si="28"/>
        <v>274</v>
      </c>
      <c r="I139" s="312">
        <v>25</v>
      </c>
      <c r="J139" s="312">
        <v>3</v>
      </c>
      <c r="K139" s="423">
        <v>3</v>
      </c>
    </row>
    <row r="140" spans="1:11" ht="15" x14ac:dyDescent="0.25">
      <c r="A140" s="634"/>
      <c r="B140" s="371">
        <v>45120</v>
      </c>
      <c r="C140" s="312"/>
      <c r="D140" s="312">
        <v>134</v>
      </c>
      <c r="E140" s="312">
        <v>40</v>
      </c>
      <c r="F140" s="312"/>
      <c r="G140" s="312"/>
      <c r="H140" s="448">
        <f>SUM(D140+E140)</f>
        <v>174</v>
      </c>
      <c r="I140" s="312">
        <v>15</v>
      </c>
      <c r="J140" s="312">
        <v>2</v>
      </c>
      <c r="K140" s="423">
        <v>2</v>
      </c>
    </row>
    <row r="141" spans="1:11" ht="15.75" thickBot="1" x14ac:dyDescent="0.3">
      <c r="A141" s="634"/>
      <c r="B141" s="373">
        <v>45121</v>
      </c>
      <c r="C141" s="316"/>
      <c r="D141" s="316">
        <v>117</v>
      </c>
      <c r="E141" s="316">
        <v>42</v>
      </c>
      <c r="F141" s="316"/>
      <c r="G141" s="316"/>
      <c r="H141" s="449">
        <f t="shared" ref="H141:H142" si="29">SUM(D141+E141)</f>
        <v>159</v>
      </c>
      <c r="I141" s="316">
        <v>13</v>
      </c>
      <c r="J141" s="316">
        <v>1</v>
      </c>
      <c r="K141" s="425">
        <v>1</v>
      </c>
    </row>
    <row r="142" spans="1:11" ht="15.75" thickTop="1" x14ac:dyDescent="0.25">
      <c r="A142" s="634"/>
      <c r="B142" s="370">
        <v>45124</v>
      </c>
      <c r="C142" s="313"/>
      <c r="D142" s="313">
        <v>172</v>
      </c>
      <c r="E142" s="313">
        <v>61</v>
      </c>
      <c r="F142" s="313"/>
      <c r="G142" s="313"/>
      <c r="H142" s="453">
        <f t="shared" si="29"/>
        <v>233</v>
      </c>
      <c r="I142" s="313">
        <v>19</v>
      </c>
      <c r="J142" s="313">
        <v>2</v>
      </c>
      <c r="K142" s="422">
        <v>2</v>
      </c>
    </row>
    <row r="143" spans="1:11" ht="15" x14ac:dyDescent="0.25">
      <c r="A143" s="634"/>
      <c r="B143" s="371">
        <v>45125</v>
      </c>
      <c r="C143" s="312"/>
      <c r="D143" s="312">
        <v>127</v>
      </c>
      <c r="E143" s="312">
        <v>49</v>
      </c>
      <c r="F143" s="312"/>
      <c r="G143" s="312"/>
      <c r="H143" s="448">
        <f>SUM(D143+E143)</f>
        <v>176</v>
      </c>
      <c r="I143" s="312">
        <v>15</v>
      </c>
      <c r="J143" s="312">
        <v>1</v>
      </c>
      <c r="K143" s="423">
        <v>1</v>
      </c>
    </row>
    <row r="144" spans="1:11" ht="15" x14ac:dyDescent="0.25">
      <c r="A144" s="634"/>
      <c r="B144" s="371">
        <v>45126</v>
      </c>
      <c r="C144" s="312"/>
      <c r="D144" s="312">
        <v>187</v>
      </c>
      <c r="E144" s="312">
        <v>44</v>
      </c>
      <c r="F144" s="312"/>
      <c r="G144" s="312"/>
      <c r="H144" s="448">
        <f t="shared" ref="H144:H154" si="30">SUM(D144+E144)</f>
        <v>231</v>
      </c>
      <c r="I144" s="312">
        <v>19</v>
      </c>
      <c r="J144" s="312">
        <v>2</v>
      </c>
      <c r="K144" s="423">
        <v>2</v>
      </c>
    </row>
    <row r="145" spans="1:11" ht="15" x14ac:dyDescent="0.25">
      <c r="A145" s="634"/>
      <c r="B145" s="371">
        <v>45127</v>
      </c>
      <c r="C145" s="312"/>
      <c r="D145" s="312">
        <v>122</v>
      </c>
      <c r="E145" s="312">
        <v>51</v>
      </c>
      <c r="F145" s="312"/>
      <c r="G145" s="312"/>
      <c r="H145" s="448">
        <f t="shared" si="30"/>
        <v>173</v>
      </c>
      <c r="I145" s="312">
        <v>14</v>
      </c>
      <c r="J145" s="312">
        <v>0</v>
      </c>
      <c r="K145" s="423">
        <v>0</v>
      </c>
    </row>
    <row r="146" spans="1:11" ht="15.75" thickBot="1" x14ac:dyDescent="0.3">
      <c r="A146" s="634"/>
      <c r="B146" s="373">
        <v>45128</v>
      </c>
      <c r="C146" s="316"/>
      <c r="D146" s="316">
        <v>116</v>
      </c>
      <c r="E146" s="316">
        <v>31</v>
      </c>
      <c r="F146" s="316"/>
      <c r="G146" s="316"/>
      <c r="H146" s="449">
        <f t="shared" si="30"/>
        <v>147</v>
      </c>
      <c r="I146" s="316">
        <v>12</v>
      </c>
      <c r="J146" s="316">
        <v>0</v>
      </c>
      <c r="K146" s="425">
        <v>0</v>
      </c>
    </row>
    <row r="147" spans="1:11" ht="15.75" thickTop="1" x14ac:dyDescent="0.25">
      <c r="A147" s="634"/>
      <c r="B147" s="371">
        <v>45131</v>
      </c>
      <c r="C147" s="312"/>
      <c r="D147" s="312">
        <v>129</v>
      </c>
      <c r="E147" s="312">
        <v>60</v>
      </c>
      <c r="F147" s="312"/>
      <c r="G147" s="312"/>
      <c r="H147" s="448">
        <f t="shared" si="30"/>
        <v>189</v>
      </c>
      <c r="I147" s="312">
        <v>17</v>
      </c>
      <c r="J147" s="312">
        <v>0</v>
      </c>
      <c r="K147" s="423">
        <v>0</v>
      </c>
    </row>
    <row r="148" spans="1:11" ht="15" x14ac:dyDescent="0.25">
      <c r="A148" s="634"/>
      <c r="B148" s="371">
        <v>45132</v>
      </c>
      <c r="C148" s="312"/>
      <c r="D148" s="312">
        <v>174</v>
      </c>
      <c r="E148" s="312">
        <v>45</v>
      </c>
      <c r="F148" s="312"/>
      <c r="G148" s="312"/>
      <c r="H148" s="448">
        <f t="shared" si="30"/>
        <v>219</v>
      </c>
      <c r="I148" s="312">
        <v>20</v>
      </c>
      <c r="J148" s="312">
        <v>0</v>
      </c>
      <c r="K148" s="423">
        <v>0</v>
      </c>
    </row>
    <row r="149" spans="1:11" ht="15" x14ac:dyDescent="0.25">
      <c r="A149" s="634"/>
      <c r="B149" s="370">
        <v>45133</v>
      </c>
      <c r="C149" s="313"/>
      <c r="D149" s="313">
        <v>171</v>
      </c>
      <c r="E149" s="313">
        <v>44</v>
      </c>
      <c r="F149" s="313"/>
      <c r="G149" s="313"/>
      <c r="H149" s="453">
        <f t="shared" si="30"/>
        <v>215</v>
      </c>
      <c r="I149" s="313">
        <v>20</v>
      </c>
      <c r="J149" s="313">
        <v>4</v>
      </c>
      <c r="K149" s="422">
        <v>4</v>
      </c>
    </row>
    <row r="150" spans="1:11" ht="15" x14ac:dyDescent="0.25">
      <c r="A150" s="634"/>
      <c r="B150" s="371">
        <v>45134</v>
      </c>
      <c r="C150" s="312"/>
      <c r="D150" s="312">
        <v>139</v>
      </c>
      <c r="E150" s="312">
        <v>36</v>
      </c>
      <c r="F150" s="312"/>
      <c r="G150" s="312"/>
      <c r="H150" s="448">
        <f t="shared" si="30"/>
        <v>175</v>
      </c>
      <c r="I150" s="312">
        <v>19</v>
      </c>
      <c r="J150" s="312">
        <v>0</v>
      </c>
      <c r="K150" s="423">
        <v>0</v>
      </c>
    </row>
    <row r="151" spans="1:11" ht="15.75" thickBot="1" x14ac:dyDescent="0.3">
      <c r="A151" s="634"/>
      <c r="B151" s="484">
        <v>45135</v>
      </c>
      <c r="C151" s="316"/>
      <c r="D151" s="316">
        <v>161</v>
      </c>
      <c r="E151" s="316">
        <v>34</v>
      </c>
      <c r="F151" s="316"/>
      <c r="G151" s="316"/>
      <c r="H151" s="449">
        <f t="shared" ref="H151" si="31">SUM(D151+E151)</f>
        <v>195</v>
      </c>
      <c r="I151" s="316">
        <v>18</v>
      </c>
      <c r="J151" s="316">
        <v>1</v>
      </c>
      <c r="K151" s="425">
        <v>1</v>
      </c>
    </row>
    <row r="152" spans="1:11" ht="16.5" thickTop="1" thickBot="1" x14ac:dyDescent="0.3">
      <c r="A152" s="635"/>
      <c r="B152" s="498">
        <v>45138</v>
      </c>
      <c r="C152" s="403"/>
      <c r="D152" s="403">
        <v>198</v>
      </c>
      <c r="E152" s="403">
        <v>68</v>
      </c>
      <c r="F152" s="403"/>
      <c r="G152" s="403"/>
      <c r="H152" s="452">
        <f t="shared" si="30"/>
        <v>266</v>
      </c>
      <c r="I152" s="403">
        <v>30</v>
      </c>
      <c r="J152" s="403">
        <v>0</v>
      </c>
      <c r="K152" s="439">
        <v>0</v>
      </c>
    </row>
    <row r="153" spans="1:11" ht="15" x14ac:dyDescent="0.25">
      <c r="A153" s="636" t="s">
        <v>53</v>
      </c>
      <c r="B153" s="382">
        <v>45139</v>
      </c>
      <c r="C153" s="328"/>
      <c r="D153" s="328">
        <v>155</v>
      </c>
      <c r="E153" s="328">
        <v>54</v>
      </c>
      <c r="F153" s="328"/>
      <c r="G153" s="328"/>
      <c r="H153" s="455">
        <f t="shared" si="30"/>
        <v>209</v>
      </c>
      <c r="I153" s="328">
        <v>16</v>
      </c>
      <c r="J153" s="328">
        <v>2</v>
      </c>
      <c r="K153" s="435">
        <v>2</v>
      </c>
    </row>
    <row r="154" spans="1:11" ht="15" x14ac:dyDescent="0.25">
      <c r="A154" s="634"/>
      <c r="B154" s="371">
        <v>45140</v>
      </c>
      <c r="C154" s="312"/>
      <c r="D154" s="312">
        <v>167</v>
      </c>
      <c r="E154" s="312">
        <v>44</v>
      </c>
      <c r="F154" s="312"/>
      <c r="G154" s="312"/>
      <c r="H154" s="448">
        <f t="shared" si="30"/>
        <v>211</v>
      </c>
      <c r="I154" s="312">
        <v>16</v>
      </c>
      <c r="J154" s="312">
        <v>1</v>
      </c>
      <c r="K154" s="423">
        <v>1</v>
      </c>
    </row>
    <row r="155" spans="1:11" ht="15" x14ac:dyDescent="0.25">
      <c r="A155" s="634"/>
      <c r="B155" s="371">
        <v>45141</v>
      </c>
      <c r="C155" s="312"/>
      <c r="D155" s="312">
        <v>148</v>
      </c>
      <c r="E155" s="312">
        <v>51</v>
      </c>
      <c r="F155" s="312"/>
      <c r="G155" s="312"/>
      <c r="H155" s="448">
        <f t="shared" ref="H155:H156" si="32">SUM(D155+E155)</f>
        <v>199</v>
      </c>
      <c r="I155" s="312">
        <v>18</v>
      </c>
      <c r="J155" s="312">
        <v>0</v>
      </c>
      <c r="K155" s="423">
        <v>0</v>
      </c>
    </row>
    <row r="156" spans="1:11" ht="15.75" thickBot="1" x14ac:dyDescent="0.3">
      <c r="A156" s="634"/>
      <c r="B156" s="373">
        <v>45142</v>
      </c>
      <c r="C156" s="316"/>
      <c r="D156" s="316">
        <v>104</v>
      </c>
      <c r="E156" s="316">
        <v>41</v>
      </c>
      <c r="F156" s="316"/>
      <c r="G156" s="316"/>
      <c r="H156" s="449">
        <f t="shared" si="32"/>
        <v>145</v>
      </c>
      <c r="I156" s="316">
        <v>12</v>
      </c>
      <c r="J156" s="316">
        <v>10</v>
      </c>
      <c r="K156" s="425">
        <v>10</v>
      </c>
    </row>
    <row r="157" spans="1:11" ht="15.75" thickTop="1" x14ac:dyDescent="0.25">
      <c r="A157" s="634"/>
      <c r="B157" s="370">
        <v>45145</v>
      </c>
      <c r="C157" s="313"/>
      <c r="D157" s="313">
        <v>175</v>
      </c>
      <c r="E157" s="313">
        <v>65</v>
      </c>
      <c r="F157" s="313"/>
      <c r="G157" s="313"/>
      <c r="H157" s="453">
        <f>SUM(D157+E157)</f>
        <v>240</v>
      </c>
      <c r="I157" s="313">
        <v>20</v>
      </c>
      <c r="J157" s="313">
        <v>2</v>
      </c>
      <c r="K157" s="422">
        <v>2</v>
      </c>
    </row>
    <row r="158" spans="1:11" ht="15" x14ac:dyDescent="0.25">
      <c r="A158" s="634"/>
      <c r="B158" s="371">
        <v>45146</v>
      </c>
      <c r="C158" s="312"/>
      <c r="D158" s="312">
        <v>170</v>
      </c>
      <c r="E158" s="312">
        <v>43</v>
      </c>
      <c r="F158" s="312"/>
      <c r="G158" s="312"/>
      <c r="H158" s="448">
        <f t="shared" ref="H158:H159" si="33">SUM(D158+E158)</f>
        <v>213</v>
      </c>
      <c r="I158" s="312">
        <v>18</v>
      </c>
      <c r="J158" s="312">
        <v>0</v>
      </c>
      <c r="K158" s="423">
        <v>0</v>
      </c>
    </row>
    <row r="159" spans="1:11" ht="15" x14ac:dyDescent="0.25">
      <c r="A159" s="634"/>
      <c r="B159" s="371">
        <v>45147</v>
      </c>
      <c r="C159" s="312"/>
      <c r="D159" s="312">
        <v>187</v>
      </c>
      <c r="E159" s="312">
        <v>37</v>
      </c>
      <c r="F159" s="312"/>
      <c r="G159" s="312"/>
      <c r="H159" s="448">
        <f t="shared" si="33"/>
        <v>224</v>
      </c>
      <c r="I159" s="312">
        <v>19</v>
      </c>
      <c r="J159" s="312">
        <v>1</v>
      </c>
      <c r="K159" s="423">
        <v>1</v>
      </c>
    </row>
    <row r="160" spans="1:11" ht="15" x14ac:dyDescent="0.25">
      <c r="A160" s="634"/>
      <c r="B160" s="371">
        <v>45148</v>
      </c>
      <c r="C160" s="312"/>
      <c r="D160" s="312">
        <v>126</v>
      </c>
      <c r="E160" s="312">
        <v>44</v>
      </c>
      <c r="F160" s="312"/>
      <c r="G160" s="312"/>
      <c r="H160" s="448">
        <f>SUM(D160+E160)</f>
        <v>170</v>
      </c>
      <c r="I160" s="312">
        <v>14</v>
      </c>
      <c r="J160" s="312">
        <v>1</v>
      </c>
      <c r="K160" s="423">
        <v>1</v>
      </c>
    </row>
    <row r="161" spans="1:11" ht="15.75" thickBot="1" x14ac:dyDescent="0.3">
      <c r="A161" s="634"/>
      <c r="B161" s="373">
        <v>45149</v>
      </c>
      <c r="C161" s="316"/>
      <c r="D161" s="316">
        <v>110</v>
      </c>
      <c r="E161" s="316">
        <v>40</v>
      </c>
      <c r="F161" s="316"/>
      <c r="G161" s="316"/>
      <c r="H161" s="449">
        <f t="shared" ref="H161:H162" si="34">SUM(D161+E161)</f>
        <v>150</v>
      </c>
      <c r="I161" s="316">
        <v>13</v>
      </c>
      <c r="J161" s="316">
        <v>1</v>
      </c>
      <c r="K161" s="425">
        <v>1</v>
      </c>
    </row>
    <row r="162" spans="1:11" ht="15.75" thickTop="1" x14ac:dyDescent="0.25">
      <c r="A162" s="634"/>
      <c r="B162" s="370">
        <v>45152</v>
      </c>
      <c r="C162" s="313"/>
      <c r="D162" s="313">
        <v>146</v>
      </c>
      <c r="E162" s="313">
        <v>58</v>
      </c>
      <c r="F162" s="313"/>
      <c r="G162" s="313"/>
      <c r="H162" s="453">
        <f t="shared" si="34"/>
        <v>204</v>
      </c>
      <c r="I162" s="313">
        <v>17</v>
      </c>
      <c r="J162" s="313">
        <v>1</v>
      </c>
      <c r="K162" s="422">
        <v>1</v>
      </c>
    </row>
    <row r="163" spans="1:11" ht="15" x14ac:dyDescent="0.25">
      <c r="A163" s="634"/>
      <c r="B163" s="371">
        <v>45153</v>
      </c>
      <c r="C163" s="312"/>
      <c r="D163" s="312">
        <v>143</v>
      </c>
      <c r="E163" s="312">
        <v>51</v>
      </c>
      <c r="F163" s="312"/>
      <c r="G163" s="312"/>
      <c r="H163" s="448">
        <f>SUM(D163+E163)</f>
        <v>194</v>
      </c>
      <c r="I163" s="312">
        <v>15</v>
      </c>
      <c r="J163" s="312">
        <v>2</v>
      </c>
      <c r="K163" s="423">
        <v>2</v>
      </c>
    </row>
    <row r="164" spans="1:11" ht="15" x14ac:dyDescent="0.25">
      <c r="A164" s="634"/>
      <c r="B164" s="371">
        <v>45154</v>
      </c>
      <c r="C164" s="312"/>
      <c r="D164" s="312">
        <v>170</v>
      </c>
      <c r="E164" s="312">
        <v>44</v>
      </c>
      <c r="F164" s="312"/>
      <c r="G164" s="312"/>
      <c r="H164" s="448">
        <f t="shared" ref="H164:H181" si="35">SUM(D164+E164)</f>
        <v>214</v>
      </c>
      <c r="I164" s="312">
        <v>18</v>
      </c>
      <c r="J164" s="312">
        <v>7</v>
      </c>
      <c r="K164" s="423">
        <v>7</v>
      </c>
    </row>
    <row r="165" spans="1:11" ht="15" x14ac:dyDescent="0.25">
      <c r="A165" s="634"/>
      <c r="B165" s="371">
        <v>45155</v>
      </c>
      <c r="C165" s="312"/>
      <c r="D165" s="312">
        <v>146</v>
      </c>
      <c r="E165" s="312">
        <v>45</v>
      </c>
      <c r="F165" s="312"/>
      <c r="G165" s="312"/>
      <c r="H165" s="448">
        <f t="shared" si="35"/>
        <v>191</v>
      </c>
      <c r="I165" s="312">
        <v>16</v>
      </c>
      <c r="J165" s="312">
        <v>2</v>
      </c>
      <c r="K165" s="423">
        <v>2</v>
      </c>
    </row>
    <row r="166" spans="1:11" ht="15.75" thickBot="1" x14ac:dyDescent="0.3">
      <c r="A166" s="634"/>
      <c r="B166" s="373">
        <v>45156</v>
      </c>
      <c r="C166" s="316"/>
      <c r="D166" s="316">
        <v>127</v>
      </c>
      <c r="E166" s="316">
        <v>46</v>
      </c>
      <c r="F166" s="316"/>
      <c r="G166" s="316"/>
      <c r="H166" s="449">
        <f t="shared" si="35"/>
        <v>173</v>
      </c>
      <c r="I166" s="316">
        <v>14</v>
      </c>
      <c r="J166" s="316">
        <v>0</v>
      </c>
      <c r="K166" s="425">
        <v>0</v>
      </c>
    </row>
    <row r="167" spans="1:11" ht="15.75" thickTop="1" x14ac:dyDescent="0.25">
      <c r="A167" s="634"/>
      <c r="B167" s="371">
        <v>45159</v>
      </c>
      <c r="C167" s="312"/>
      <c r="D167" s="312">
        <v>141</v>
      </c>
      <c r="E167" s="312">
        <v>65</v>
      </c>
      <c r="F167" s="312"/>
      <c r="G167" s="312"/>
      <c r="H167" s="448">
        <f t="shared" si="35"/>
        <v>206</v>
      </c>
      <c r="I167" s="312">
        <v>19</v>
      </c>
      <c r="J167" s="312">
        <v>0</v>
      </c>
      <c r="K167" s="423">
        <v>0</v>
      </c>
    </row>
    <row r="168" spans="1:11" ht="15" x14ac:dyDescent="0.25">
      <c r="A168" s="634"/>
      <c r="B168" s="371">
        <v>45160</v>
      </c>
      <c r="C168" s="312"/>
      <c r="D168" s="312">
        <v>166</v>
      </c>
      <c r="E168" s="312">
        <v>52</v>
      </c>
      <c r="F168" s="312"/>
      <c r="G168" s="312"/>
      <c r="H168" s="448">
        <f t="shared" si="35"/>
        <v>218</v>
      </c>
      <c r="I168" s="312">
        <v>20</v>
      </c>
      <c r="J168" s="312">
        <v>0</v>
      </c>
      <c r="K168" s="423">
        <v>0</v>
      </c>
    </row>
    <row r="169" spans="1:11" ht="15" x14ac:dyDescent="0.25">
      <c r="A169" s="634"/>
      <c r="B169" s="370">
        <v>45161</v>
      </c>
      <c r="C169" s="313"/>
      <c r="D169" s="313">
        <v>151</v>
      </c>
      <c r="E169" s="313">
        <v>40</v>
      </c>
      <c r="F169" s="313"/>
      <c r="G169" s="313"/>
      <c r="H169" s="453">
        <f t="shared" si="35"/>
        <v>191</v>
      </c>
      <c r="I169" s="313">
        <v>17</v>
      </c>
      <c r="J169" s="313">
        <v>0</v>
      </c>
      <c r="K169" s="422">
        <v>0</v>
      </c>
    </row>
    <row r="170" spans="1:11" ht="15" x14ac:dyDescent="0.25">
      <c r="A170" s="634"/>
      <c r="B170" s="371">
        <v>45162</v>
      </c>
      <c r="C170" s="312"/>
      <c r="D170" s="312">
        <v>491</v>
      </c>
      <c r="E170" s="312">
        <v>185</v>
      </c>
      <c r="F170" s="312"/>
      <c r="G170" s="312"/>
      <c r="H170" s="448">
        <f t="shared" si="35"/>
        <v>676</v>
      </c>
      <c r="I170" s="312">
        <v>61</v>
      </c>
      <c r="J170" s="312">
        <v>46</v>
      </c>
      <c r="K170" s="423">
        <v>46</v>
      </c>
    </row>
    <row r="171" spans="1:11" ht="15.75" thickBot="1" x14ac:dyDescent="0.3">
      <c r="A171" s="634"/>
      <c r="B171" s="484">
        <v>45163</v>
      </c>
      <c r="C171" s="316"/>
      <c r="D171" s="316">
        <v>115</v>
      </c>
      <c r="E171" s="316">
        <v>23</v>
      </c>
      <c r="F171" s="316"/>
      <c r="G171" s="316"/>
      <c r="H171" s="449">
        <f t="shared" si="35"/>
        <v>138</v>
      </c>
      <c r="I171" s="316">
        <v>15</v>
      </c>
      <c r="J171" s="316">
        <v>1</v>
      </c>
      <c r="K171" s="425">
        <v>1</v>
      </c>
    </row>
    <row r="172" spans="1:11" ht="15.75" thickTop="1" x14ac:dyDescent="0.25">
      <c r="A172" s="634"/>
      <c r="B172" s="370">
        <v>45166</v>
      </c>
      <c r="C172" s="313"/>
      <c r="D172" s="313">
        <v>138</v>
      </c>
      <c r="E172" s="313">
        <v>45</v>
      </c>
      <c r="F172" s="313"/>
      <c r="G172" s="313"/>
      <c r="H172" s="453">
        <f t="shared" ref="H172" si="36">SUM(D172+E172)</f>
        <v>183</v>
      </c>
      <c r="I172" s="313">
        <v>17</v>
      </c>
      <c r="J172" s="313">
        <v>4</v>
      </c>
      <c r="K172" s="422">
        <v>4</v>
      </c>
    </row>
    <row r="173" spans="1:11" ht="15" x14ac:dyDescent="0.25">
      <c r="A173" s="634"/>
      <c r="B173" s="596">
        <v>45167</v>
      </c>
      <c r="C173" s="515"/>
      <c r="D173" s="515"/>
      <c r="E173" s="515"/>
      <c r="F173" s="515"/>
      <c r="G173" s="515"/>
      <c r="H173" s="516"/>
      <c r="I173" s="515"/>
      <c r="J173" s="515"/>
      <c r="K173" s="518"/>
    </row>
    <row r="174" spans="1:11" ht="15" x14ac:dyDescent="0.25">
      <c r="A174" s="634"/>
      <c r="B174" s="370">
        <v>45168</v>
      </c>
      <c r="C174" s="313"/>
      <c r="D174" s="313">
        <v>196</v>
      </c>
      <c r="E174" s="313">
        <v>39</v>
      </c>
      <c r="F174" s="313"/>
      <c r="G174" s="313"/>
      <c r="H174" s="453">
        <f t="shared" ref="H174" si="37">SUM(D174+E174)</f>
        <v>235</v>
      </c>
      <c r="I174" s="313">
        <v>21</v>
      </c>
      <c r="J174" s="313">
        <v>1</v>
      </c>
      <c r="K174" s="422">
        <v>1</v>
      </c>
    </row>
    <row r="175" spans="1:11" ht="15.75" thickBot="1" x14ac:dyDescent="0.3">
      <c r="A175" s="635"/>
      <c r="B175" s="374">
        <v>45169</v>
      </c>
      <c r="C175" s="334"/>
      <c r="D175" s="334">
        <v>154</v>
      </c>
      <c r="E175" s="334">
        <v>14</v>
      </c>
      <c r="F175" s="334"/>
      <c r="G175" s="334"/>
      <c r="H175" s="451">
        <f t="shared" si="35"/>
        <v>168</v>
      </c>
      <c r="I175" s="334">
        <v>19</v>
      </c>
      <c r="J175" s="334">
        <v>1</v>
      </c>
      <c r="K175" s="432">
        <v>1</v>
      </c>
    </row>
    <row r="176" spans="1:11" ht="15.75" thickBot="1" x14ac:dyDescent="0.3">
      <c r="A176" s="636" t="s">
        <v>58</v>
      </c>
      <c r="B176" s="571">
        <v>45170</v>
      </c>
      <c r="C176" s="567"/>
      <c r="D176" s="567"/>
      <c r="E176" s="567"/>
      <c r="F176" s="567"/>
      <c r="G176" s="567"/>
      <c r="H176" s="568"/>
      <c r="I176" s="567"/>
      <c r="J176" s="567"/>
      <c r="K176" s="570"/>
    </row>
    <row r="177" spans="1:11" ht="15.75" thickTop="1" x14ac:dyDescent="0.25">
      <c r="A177" s="634"/>
      <c r="B177" s="370">
        <v>45173</v>
      </c>
      <c r="C177" s="313"/>
      <c r="D177" s="313">
        <v>140</v>
      </c>
      <c r="E177" s="313">
        <v>78</v>
      </c>
      <c r="F177" s="313"/>
      <c r="G177" s="313"/>
      <c r="H177" s="453">
        <f t="shared" si="35"/>
        <v>218</v>
      </c>
      <c r="I177" s="313">
        <v>18</v>
      </c>
      <c r="J177" s="313">
        <v>1</v>
      </c>
      <c r="K177" s="422">
        <v>1</v>
      </c>
    </row>
    <row r="178" spans="1:11" ht="15" x14ac:dyDescent="0.25">
      <c r="A178" s="634"/>
      <c r="B178" s="371">
        <v>45174</v>
      </c>
      <c r="C178" s="312"/>
      <c r="D178" s="312">
        <v>343</v>
      </c>
      <c r="E178" s="312">
        <v>200</v>
      </c>
      <c r="F178" s="312"/>
      <c r="G178" s="312"/>
      <c r="H178" s="448">
        <f t="shared" si="35"/>
        <v>543</v>
      </c>
      <c r="I178" s="312">
        <v>45</v>
      </c>
      <c r="J178" s="312">
        <v>2</v>
      </c>
      <c r="K178" s="423">
        <v>2</v>
      </c>
    </row>
    <row r="179" spans="1:11" ht="15" x14ac:dyDescent="0.25">
      <c r="A179" s="634"/>
      <c r="B179" s="370">
        <v>45175</v>
      </c>
      <c r="C179" s="313"/>
      <c r="D179" s="313">
        <v>161</v>
      </c>
      <c r="E179" s="313">
        <v>58</v>
      </c>
      <c r="F179" s="313"/>
      <c r="G179" s="313"/>
      <c r="H179" s="453">
        <f t="shared" ref="H179:H180" si="38">SUM(D179+E179)</f>
        <v>219</v>
      </c>
      <c r="I179" s="313">
        <v>18</v>
      </c>
      <c r="J179" s="313">
        <v>0</v>
      </c>
      <c r="K179" s="422">
        <v>0</v>
      </c>
    </row>
    <row r="180" spans="1:11" ht="15" x14ac:dyDescent="0.25">
      <c r="A180" s="634"/>
      <c r="B180" s="371">
        <v>45176</v>
      </c>
      <c r="C180" s="312"/>
      <c r="D180" s="312">
        <v>165</v>
      </c>
      <c r="E180" s="312">
        <v>49</v>
      </c>
      <c r="F180" s="312"/>
      <c r="G180" s="312"/>
      <c r="H180" s="448">
        <f t="shared" si="38"/>
        <v>214</v>
      </c>
      <c r="I180" s="312">
        <v>18</v>
      </c>
      <c r="J180" s="312">
        <v>1</v>
      </c>
      <c r="K180" s="423">
        <v>1</v>
      </c>
    </row>
    <row r="181" spans="1:11" ht="15.75" thickBot="1" x14ac:dyDescent="0.3">
      <c r="A181" s="634"/>
      <c r="B181" s="373">
        <v>45177</v>
      </c>
      <c r="C181" s="316"/>
      <c r="D181" s="316">
        <v>155</v>
      </c>
      <c r="E181" s="316">
        <v>39</v>
      </c>
      <c r="F181" s="316"/>
      <c r="G181" s="316"/>
      <c r="H181" s="449">
        <f t="shared" si="35"/>
        <v>194</v>
      </c>
      <c r="I181" s="316">
        <v>16</v>
      </c>
      <c r="J181" s="316">
        <v>0</v>
      </c>
      <c r="K181" s="425">
        <v>0</v>
      </c>
    </row>
    <row r="182" spans="1:11" ht="15.75" thickTop="1" x14ac:dyDescent="0.25">
      <c r="A182" s="634"/>
      <c r="B182" s="370">
        <v>45180</v>
      </c>
      <c r="C182" s="313"/>
      <c r="D182" s="313">
        <v>138</v>
      </c>
      <c r="E182" s="313">
        <v>36</v>
      </c>
      <c r="F182" s="313"/>
      <c r="G182" s="313"/>
      <c r="H182" s="453">
        <f>SUM(D182+E182)</f>
        <v>174</v>
      </c>
      <c r="I182" s="313">
        <v>19</v>
      </c>
      <c r="J182" s="313">
        <v>2</v>
      </c>
      <c r="K182" s="422">
        <v>2</v>
      </c>
    </row>
    <row r="183" spans="1:11" ht="15" x14ac:dyDescent="0.25">
      <c r="A183" s="634"/>
      <c r="B183" s="371">
        <v>45181</v>
      </c>
      <c r="C183" s="312"/>
      <c r="D183" s="312">
        <v>156</v>
      </c>
      <c r="E183" s="312">
        <v>56</v>
      </c>
      <c r="F183" s="312"/>
      <c r="G183" s="312"/>
      <c r="H183" s="448">
        <f t="shared" ref="H183:H184" si="39">SUM(D183+E183)</f>
        <v>212</v>
      </c>
      <c r="I183" s="312">
        <v>21</v>
      </c>
      <c r="J183" s="312">
        <v>2</v>
      </c>
      <c r="K183" s="423">
        <v>2</v>
      </c>
    </row>
    <row r="184" spans="1:11" ht="15" x14ac:dyDescent="0.25">
      <c r="A184" s="634"/>
      <c r="B184" s="371">
        <v>45182</v>
      </c>
      <c r="C184" s="312"/>
      <c r="D184" s="312">
        <v>174</v>
      </c>
      <c r="E184" s="312">
        <v>38</v>
      </c>
      <c r="F184" s="312"/>
      <c r="G184" s="312"/>
      <c r="H184" s="448">
        <f t="shared" si="39"/>
        <v>212</v>
      </c>
      <c r="I184" s="312">
        <v>21</v>
      </c>
      <c r="J184" s="312">
        <v>3</v>
      </c>
      <c r="K184" s="423">
        <v>3</v>
      </c>
    </row>
    <row r="185" spans="1:11" ht="15.75" thickBot="1" x14ac:dyDescent="0.3">
      <c r="A185" s="634"/>
      <c r="B185" s="371">
        <v>45183</v>
      </c>
      <c r="C185" s="312"/>
      <c r="D185" s="312">
        <v>157</v>
      </c>
      <c r="E185" s="312">
        <v>41</v>
      </c>
      <c r="F185" s="312"/>
      <c r="G185" s="312"/>
      <c r="H185" s="448">
        <f>SUM(D185+E185)</f>
        <v>198</v>
      </c>
      <c r="I185" s="312">
        <v>20</v>
      </c>
      <c r="J185" s="312">
        <v>1</v>
      </c>
      <c r="K185" s="423">
        <v>1</v>
      </c>
    </row>
    <row r="186" spans="1:11" ht="15.75" thickBot="1" x14ac:dyDescent="0.3">
      <c r="A186" s="634"/>
      <c r="B186" s="571">
        <v>45184</v>
      </c>
      <c r="C186" s="567"/>
      <c r="D186" s="567"/>
      <c r="E186" s="567"/>
      <c r="F186" s="567"/>
      <c r="G186" s="567"/>
      <c r="H186" s="568"/>
      <c r="I186" s="567"/>
      <c r="J186" s="567"/>
      <c r="K186" s="570"/>
    </row>
    <row r="187" spans="1:11" ht="15.75" thickTop="1" x14ac:dyDescent="0.25">
      <c r="A187" s="634"/>
      <c r="B187" s="370">
        <v>45187</v>
      </c>
      <c r="C187" s="313"/>
      <c r="D187" s="313">
        <v>195</v>
      </c>
      <c r="E187" s="313">
        <v>73</v>
      </c>
      <c r="F187" s="313"/>
      <c r="G187" s="313"/>
      <c r="H187" s="453">
        <f t="shared" ref="H187" si="40">SUM(D187+E187)</f>
        <v>268</v>
      </c>
      <c r="I187" s="313">
        <v>27</v>
      </c>
      <c r="J187" s="313">
        <v>1</v>
      </c>
      <c r="K187" s="422">
        <v>1</v>
      </c>
    </row>
    <row r="188" spans="1:11" ht="15" x14ac:dyDescent="0.25">
      <c r="A188" s="634"/>
      <c r="B188" s="371">
        <v>45188</v>
      </c>
      <c r="C188" s="312"/>
      <c r="D188" s="312">
        <v>189</v>
      </c>
      <c r="E188" s="312">
        <v>56</v>
      </c>
      <c r="F188" s="312"/>
      <c r="G188" s="312"/>
      <c r="H188" s="448">
        <f>SUM(D188+E188)</f>
        <v>245</v>
      </c>
      <c r="I188" s="312">
        <v>27</v>
      </c>
      <c r="J188" s="312">
        <v>1</v>
      </c>
      <c r="K188" s="423">
        <v>1</v>
      </c>
    </row>
    <row r="189" spans="1:11" ht="15" x14ac:dyDescent="0.25">
      <c r="A189" s="634"/>
      <c r="B189" s="371">
        <v>45189</v>
      </c>
      <c r="C189" s="312"/>
      <c r="D189" s="312">
        <v>183</v>
      </c>
      <c r="E189" s="312">
        <v>52</v>
      </c>
      <c r="F189" s="312"/>
      <c r="G189" s="312"/>
      <c r="H189" s="448">
        <f t="shared" ref="H189:H195" si="41">SUM(D189+E189)</f>
        <v>235</v>
      </c>
      <c r="I189" s="312">
        <v>20</v>
      </c>
      <c r="J189" s="312">
        <v>2</v>
      </c>
      <c r="K189" s="423">
        <v>2</v>
      </c>
    </row>
    <row r="190" spans="1:11" ht="15" x14ac:dyDescent="0.25">
      <c r="A190" s="634"/>
      <c r="B190" s="371">
        <v>45190</v>
      </c>
      <c r="C190" s="312"/>
      <c r="D190" s="312">
        <v>180</v>
      </c>
      <c r="E190" s="312">
        <v>36</v>
      </c>
      <c r="F190" s="312"/>
      <c r="G190" s="312"/>
      <c r="H190" s="448">
        <f t="shared" si="41"/>
        <v>216</v>
      </c>
      <c r="I190" s="312">
        <v>22</v>
      </c>
      <c r="J190" s="312">
        <v>1</v>
      </c>
      <c r="K190" s="423">
        <v>1</v>
      </c>
    </row>
    <row r="191" spans="1:11" ht="15.75" thickBot="1" x14ac:dyDescent="0.3">
      <c r="A191" s="634"/>
      <c r="B191" s="373">
        <v>45191</v>
      </c>
      <c r="C191" s="316"/>
      <c r="D191" s="316">
        <v>155</v>
      </c>
      <c r="E191" s="316">
        <v>46</v>
      </c>
      <c r="F191" s="316"/>
      <c r="G191" s="316"/>
      <c r="H191" s="449">
        <f t="shared" si="41"/>
        <v>201</v>
      </c>
      <c r="I191" s="316">
        <v>22</v>
      </c>
      <c r="J191" s="316">
        <v>2</v>
      </c>
      <c r="K191" s="425">
        <v>2</v>
      </c>
    </row>
    <row r="192" spans="1:11" ht="15.75" thickTop="1" x14ac:dyDescent="0.25">
      <c r="A192" s="634"/>
      <c r="B192" s="371">
        <v>45194</v>
      </c>
      <c r="C192" s="312"/>
      <c r="D192" s="312">
        <v>201</v>
      </c>
      <c r="E192" s="312">
        <v>53</v>
      </c>
      <c r="F192" s="312"/>
      <c r="G192" s="312"/>
      <c r="H192" s="448">
        <f t="shared" si="41"/>
        <v>254</v>
      </c>
      <c r="I192" s="312">
        <v>23</v>
      </c>
      <c r="J192" s="312">
        <v>4</v>
      </c>
      <c r="K192" s="423">
        <v>4</v>
      </c>
    </row>
    <row r="193" spans="1:11" ht="15" x14ac:dyDescent="0.25">
      <c r="A193" s="634"/>
      <c r="B193" s="371">
        <v>45195</v>
      </c>
      <c r="C193" s="312"/>
      <c r="D193" s="312">
        <v>146</v>
      </c>
      <c r="E193" s="312">
        <v>49</v>
      </c>
      <c r="F193" s="312"/>
      <c r="G193" s="312"/>
      <c r="H193" s="448">
        <f t="shared" si="41"/>
        <v>195</v>
      </c>
      <c r="I193" s="312">
        <v>16</v>
      </c>
      <c r="J193" s="312">
        <v>1</v>
      </c>
      <c r="K193" s="423">
        <v>1</v>
      </c>
    </row>
    <row r="194" spans="1:11" ht="15" x14ac:dyDescent="0.25">
      <c r="A194" s="634"/>
      <c r="B194" s="370">
        <v>45196</v>
      </c>
      <c r="C194" s="313"/>
      <c r="D194" s="313">
        <v>203</v>
      </c>
      <c r="E194" s="313">
        <v>42</v>
      </c>
      <c r="F194" s="313"/>
      <c r="G194" s="313"/>
      <c r="H194" s="453">
        <f t="shared" si="41"/>
        <v>245</v>
      </c>
      <c r="I194" s="313">
        <v>20</v>
      </c>
      <c r="J194" s="313">
        <v>1</v>
      </c>
      <c r="K194" s="422">
        <v>1</v>
      </c>
    </row>
    <row r="195" spans="1:11" ht="15" x14ac:dyDescent="0.25">
      <c r="A195" s="634"/>
      <c r="B195" s="371">
        <v>45197</v>
      </c>
      <c r="C195" s="312"/>
      <c r="D195" s="312">
        <v>169</v>
      </c>
      <c r="E195" s="312">
        <v>24</v>
      </c>
      <c r="F195" s="312"/>
      <c r="G195" s="312"/>
      <c r="H195" s="448">
        <f t="shared" si="41"/>
        <v>193</v>
      </c>
      <c r="I195" s="312">
        <v>18</v>
      </c>
      <c r="J195" s="312">
        <v>4</v>
      </c>
      <c r="K195" s="423">
        <v>4</v>
      </c>
    </row>
    <row r="196" spans="1:11" ht="15.75" thickBot="1" x14ac:dyDescent="0.3">
      <c r="A196" s="635"/>
      <c r="B196" s="374">
        <v>45198</v>
      </c>
      <c r="C196" s="334"/>
      <c r="D196" s="334">
        <v>146</v>
      </c>
      <c r="E196" s="334">
        <v>40</v>
      </c>
      <c r="F196" s="334"/>
      <c r="G196" s="334"/>
      <c r="H196" s="451">
        <f t="shared" ref="H196:H197" si="42">SUM(D196+E196)</f>
        <v>186</v>
      </c>
      <c r="I196" s="334">
        <v>19</v>
      </c>
      <c r="J196" s="334">
        <v>1</v>
      </c>
      <c r="K196" s="432">
        <v>1</v>
      </c>
    </row>
    <row r="197" spans="1:11" ht="15" x14ac:dyDescent="0.25">
      <c r="A197" s="636" t="s">
        <v>59</v>
      </c>
      <c r="B197" s="370">
        <v>45201</v>
      </c>
      <c r="C197" s="313"/>
      <c r="D197" s="313">
        <v>174</v>
      </c>
      <c r="E197" s="313">
        <v>47</v>
      </c>
      <c r="F197" s="313"/>
      <c r="G197" s="313"/>
      <c r="H197" s="453">
        <f t="shared" si="42"/>
        <v>221</v>
      </c>
      <c r="I197" s="313">
        <v>20</v>
      </c>
      <c r="J197" s="313">
        <v>1</v>
      </c>
      <c r="K197" s="422">
        <v>1</v>
      </c>
    </row>
    <row r="198" spans="1:11" ht="15" x14ac:dyDescent="0.25">
      <c r="A198" s="634"/>
      <c r="B198" s="370">
        <v>45202</v>
      </c>
      <c r="C198" s="313"/>
      <c r="D198" s="313">
        <v>171</v>
      </c>
      <c r="E198" s="313">
        <v>52</v>
      </c>
      <c r="F198" s="313"/>
      <c r="G198" s="313"/>
      <c r="H198" s="453">
        <f t="shared" ref="H198:H201" si="43">SUM(D198+E198)</f>
        <v>223</v>
      </c>
      <c r="I198" s="313">
        <v>19</v>
      </c>
      <c r="J198" s="313">
        <v>3</v>
      </c>
      <c r="K198" s="422">
        <v>3</v>
      </c>
    </row>
    <row r="199" spans="1:11" ht="15" x14ac:dyDescent="0.25">
      <c r="A199" s="634"/>
      <c r="B199" s="371">
        <v>45203</v>
      </c>
      <c r="C199" s="312"/>
      <c r="D199" s="312">
        <v>190</v>
      </c>
      <c r="E199" s="312">
        <v>47</v>
      </c>
      <c r="F199" s="312"/>
      <c r="G199" s="312"/>
      <c r="H199" s="448">
        <f t="shared" si="43"/>
        <v>237</v>
      </c>
      <c r="I199" s="312">
        <v>18</v>
      </c>
      <c r="J199" s="312">
        <v>8</v>
      </c>
      <c r="K199" s="423">
        <v>8</v>
      </c>
    </row>
    <row r="200" spans="1:11" ht="15" x14ac:dyDescent="0.25">
      <c r="A200" s="634"/>
      <c r="B200" s="370">
        <v>45204</v>
      </c>
      <c r="C200" s="313"/>
      <c r="D200" s="313">
        <v>167</v>
      </c>
      <c r="E200" s="313">
        <v>40</v>
      </c>
      <c r="F200" s="313"/>
      <c r="G200" s="313"/>
      <c r="H200" s="453">
        <f t="shared" si="43"/>
        <v>207</v>
      </c>
      <c r="I200" s="313">
        <v>17</v>
      </c>
      <c r="J200" s="313">
        <v>1</v>
      </c>
      <c r="K200" s="422">
        <v>1</v>
      </c>
    </row>
    <row r="201" spans="1:11" ht="15.75" thickBot="1" x14ac:dyDescent="0.3">
      <c r="A201" s="634"/>
      <c r="B201" s="484">
        <v>45205</v>
      </c>
      <c r="C201" s="316"/>
      <c r="D201" s="316">
        <v>234</v>
      </c>
      <c r="E201" s="316">
        <v>31</v>
      </c>
      <c r="F201" s="316"/>
      <c r="G201" s="316"/>
      <c r="H201" s="449">
        <f t="shared" si="43"/>
        <v>265</v>
      </c>
      <c r="I201" s="316">
        <v>22</v>
      </c>
      <c r="J201" s="316">
        <v>2</v>
      </c>
      <c r="K201" s="425">
        <v>2</v>
      </c>
    </row>
    <row r="202" spans="1:11" ht="15.75" thickTop="1" x14ac:dyDescent="0.25">
      <c r="A202" s="634"/>
      <c r="B202" s="370">
        <v>45208</v>
      </c>
      <c r="C202" s="313"/>
      <c r="D202" s="313">
        <v>399</v>
      </c>
      <c r="E202" s="313">
        <v>71</v>
      </c>
      <c r="F202" s="313"/>
      <c r="G202" s="313"/>
      <c r="H202" s="453">
        <f>SUM(D202+E202)</f>
        <v>470</v>
      </c>
      <c r="I202" s="313">
        <v>39</v>
      </c>
      <c r="J202" s="313">
        <v>5</v>
      </c>
      <c r="K202" s="422">
        <v>5</v>
      </c>
    </row>
    <row r="203" spans="1:11" ht="15" x14ac:dyDescent="0.25">
      <c r="A203" s="634"/>
      <c r="B203" s="371">
        <v>45209</v>
      </c>
      <c r="C203" s="312"/>
      <c r="D203" s="312">
        <v>255</v>
      </c>
      <c r="E203" s="312">
        <v>58</v>
      </c>
      <c r="F203" s="312"/>
      <c r="G203" s="312"/>
      <c r="H203" s="448">
        <f t="shared" ref="H203:H204" si="44">SUM(D203+E203)</f>
        <v>313</v>
      </c>
      <c r="I203" s="312">
        <v>28</v>
      </c>
      <c r="J203" s="312">
        <v>0</v>
      </c>
      <c r="K203" s="423">
        <v>0</v>
      </c>
    </row>
    <row r="204" spans="1:11" ht="15" x14ac:dyDescent="0.25">
      <c r="A204" s="634"/>
      <c r="B204" s="371">
        <v>45210</v>
      </c>
      <c r="C204" s="312"/>
      <c r="D204" s="312">
        <v>254</v>
      </c>
      <c r="E204" s="312">
        <v>45</v>
      </c>
      <c r="F204" s="312"/>
      <c r="G204" s="312"/>
      <c r="H204" s="448">
        <f t="shared" si="44"/>
        <v>299</v>
      </c>
      <c r="I204" s="312">
        <v>25</v>
      </c>
      <c r="J204" s="312">
        <v>0</v>
      </c>
      <c r="K204" s="423">
        <v>0</v>
      </c>
    </row>
    <row r="205" spans="1:11" ht="15" x14ac:dyDescent="0.25">
      <c r="A205" s="634"/>
      <c r="B205" s="371">
        <v>45211</v>
      </c>
      <c r="C205" s="312"/>
      <c r="D205" s="312">
        <v>192</v>
      </c>
      <c r="E205" s="312">
        <v>44</v>
      </c>
      <c r="F205" s="312"/>
      <c r="G205" s="312"/>
      <c r="H205" s="448">
        <f>SUM(D205+E205)</f>
        <v>236</v>
      </c>
      <c r="I205" s="312">
        <v>20</v>
      </c>
      <c r="J205" s="312">
        <v>0</v>
      </c>
      <c r="K205" s="423">
        <v>0</v>
      </c>
    </row>
    <row r="206" spans="1:11" ht="15.75" thickBot="1" x14ac:dyDescent="0.3">
      <c r="A206" s="634"/>
      <c r="B206" s="484">
        <v>45212</v>
      </c>
      <c r="C206" s="316"/>
      <c r="D206" s="316">
        <v>200</v>
      </c>
      <c r="E206" s="316">
        <v>49</v>
      </c>
      <c r="F206" s="316"/>
      <c r="G206" s="316"/>
      <c r="H206" s="449">
        <f t="shared" ref="H206" si="45">SUM(D206+E206)</f>
        <v>249</v>
      </c>
      <c r="I206" s="316">
        <v>21</v>
      </c>
      <c r="J206" s="316">
        <v>2</v>
      </c>
      <c r="K206" s="425">
        <v>2</v>
      </c>
    </row>
    <row r="207" spans="1:11" ht="15.75" thickTop="1" x14ac:dyDescent="0.25">
      <c r="A207" s="634"/>
      <c r="B207" s="370">
        <v>45215</v>
      </c>
      <c r="C207" s="313"/>
      <c r="D207" s="313">
        <v>289</v>
      </c>
      <c r="E207" s="313">
        <v>72</v>
      </c>
      <c r="F207" s="313"/>
      <c r="G207" s="313"/>
      <c r="H207" s="453">
        <f t="shared" ref="H207" si="46">SUM(D207+E207)</f>
        <v>361</v>
      </c>
      <c r="I207" s="313">
        <v>33</v>
      </c>
      <c r="J207" s="313">
        <v>1</v>
      </c>
      <c r="K207" s="422">
        <v>1</v>
      </c>
    </row>
    <row r="208" spans="1:11" ht="15" x14ac:dyDescent="0.25">
      <c r="A208" s="634"/>
      <c r="B208" s="371">
        <v>45216</v>
      </c>
      <c r="C208" s="312"/>
      <c r="D208" s="312">
        <v>200</v>
      </c>
      <c r="E208" s="312">
        <v>45</v>
      </c>
      <c r="F208" s="312"/>
      <c r="G208" s="312"/>
      <c r="H208" s="448">
        <f>SUM(D208+E208)</f>
        <v>245</v>
      </c>
      <c r="I208" s="312">
        <v>25</v>
      </c>
      <c r="J208" s="312">
        <v>4</v>
      </c>
      <c r="K208" s="423">
        <v>4</v>
      </c>
    </row>
    <row r="209" spans="1:11" ht="15" x14ac:dyDescent="0.25">
      <c r="A209" s="634"/>
      <c r="B209" s="371">
        <v>45217</v>
      </c>
      <c r="C209" s="312"/>
      <c r="D209" s="312">
        <v>237</v>
      </c>
      <c r="E209" s="312">
        <v>41</v>
      </c>
      <c r="F209" s="312"/>
      <c r="G209" s="312"/>
      <c r="H209" s="448">
        <f t="shared" ref="H209:H221" si="47">SUM(D209+E209)</f>
        <v>278</v>
      </c>
      <c r="I209" s="312">
        <v>23</v>
      </c>
      <c r="J209" s="312">
        <v>4</v>
      </c>
      <c r="K209" s="423">
        <v>4</v>
      </c>
    </row>
    <row r="210" spans="1:11" ht="15" x14ac:dyDescent="0.25">
      <c r="A210" s="634"/>
      <c r="B210" s="371">
        <v>45218</v>
      </c>
      <c r="C210" s="312"/>
      <c r="D210" s="312">
        <v>202</v>
      </c>
      <c r="E210" s="312">
        <v>66</v>
      </c>
      <c r="F210" s="312"/>
      <c r="G210" s="312"/>
      <c r="H210" s="448">
        <f t="shared" si="47"/>
        <v>268</v>
      </c>
      <c r="I210" s="312">
        <v>27</v>
      </c>
      <c r="J210" s="312">
        <v>1</v>
      </c>
      <c r="K210" s="423">
        <v>1</v>
      </c>
    </row>
    <row r="211" spans="1:11" ht="15.75" thickBot="1" x14ac:dyDescent="0.3">
      <c r="A211" s="634"/>
      <c r="B211" s="373">
        <v>45219</v>
      </c>
      <c r="C211" s="316"/>
      <c r="D211" s="316">
        <v>188</v>
      </c>
      <c r="E211" s="316">
        <v>29</v>
      </c>
      <c r="F211" s="316"/>
      <c r="G211" s="316"/>
      <c r="H211" s="449">
        <f t="shared" si="47"/>
        <v>217</v>
      </c>
      <c r="I211" s="316">
        <v>20</v>
      </c>
      <c r="J211" s="316">
        <v>0</v>
      </c>
      <c r="K211" s="425">
        <v>0</v>
      </c>
    </row>
    <row r="212" spans="1:11" ht="15.75" thickTop="1" x14ac:dyDescent="0.25">
      <c r="A212" s="634"/>
      <c r="B212" s="371">
        <v>45222</v>
      </c>
      <c r="C212" s="312"/>
      <c r="D212" s="312">
        <v>231</v>
      </c>
      <c r="E212" s="312">
        <v>60</v>
      </c>
      <c r="F212" s="312"/>
      <c r="G212" s="312"/>
      <c r="H212" s="448">
        <f t="shared" si="47"/>
        <v>291</v>
      </c>
      <c r="I212" s="312">
        <v>26</v>
      </c>
      <c r="J212" s="312">
        <v>1</v>
      </c>
      <c r="K212" s="423">
        <v>1</v>
      </c>
    </row>
    <row r="213" spans="1:11" ht="15" x14ac:dyDescent="0.25">
      <c r="A213" s="634"/>
      <c r="B213" s="371">
        <v>45223</v>
      </c>
      <c r="C213" s="312"/>
      <c r="D213" s="312">
        <v>221</v>
      </c>
      <c r="E213" s="312">
        <v>47</v>
      </c>
      <c r="F213" s="312"/>
      <c r="G213" s="312"/>
      <c r="H213" s="448">
        <f t="shared" si="47"/>
        <v>268</v>
      </c>
      <c r="I213" s="312">
        <v>22</v>
      </c>
      <c r="J213" s="312">
        <v>0</v>
      </c>
      <c r="K213" s="423">
        <v>0</v>
      </c>
    </row>
    <row r="214" spans="1:11" ht="15" x14ac:dyDescent="0.25">
      <c r="A214" s="634"/>
      <c r="B214" s="371">
        <v>45224</v>
      </c>
      <c r="C214" s="312"/>
      <c r="D214" s="312">
        <v>230</v>
      </c>
      <c r="E214" s="312">
        <v>46</v>
      </c>
      <c r="F214" s="312"/>
      <c r="G214" s="312"/>
      <c r="H214" s="448">
        <f t="shared" ref="H214:H216" si="48">SUM(D214+E214)</f>
        <v>276</v>
      </c>
      <c r="I214" s="312">
        <v>23</v>
      </c>
      <c r="J214" s="312">
        <v>2</v>
      </c>
      <c r="K214" s="423">
        <v>2</v>
      </c>
    </row>
    <row r="215" spans="1:11" ht="15" x14ac:dyDescent="0.25">
      <c r="A215" s="634"/>
      <c r="B215" s="371">
        <v>45225</v>
      </c>
      <c r="C215" s="312"/>
      <c r="D215" s="312">
        <v>325</v>
      </c>
      <c r="E215" s="312">
        <v>75</v>
      </c>
      <c r="F215" s="312"/>
      <c r="G215" s="312"/>
      <c r="H215" s="448">
        <f t="shared" si="48"/>
        <v>400</v>
      </c>
      <c r="I215" s="312">
        <v>33</v>
      </c>
      <c r="J215" s="312">
        <v>5</v>
      </c>
      <c r="K215" s="423">
        <v>5</v>
      </c>
    </row>
    <row r="216" spans="1:11" ht="15.75" thickBot="1" x14ac:dyDescent="0.3">
      <c r="A216" s="634"/>
      <c r="B216" s="484">
        <v>45226</v>
      </c>
      <c r="C216" s="316"/>
      <c r="D216" s="316">
        <v>206</v>
      </c>
      <c r="E216" s="316">
        <v>41</v>
      </c>
      <c r="F216" s="316"/>
      <c r="G216" s="316"/>
      <c r="H216" s="449">
        <f t="shared" si="48"/>
        <v>247</v>
      </c>
      <c r="I216" s="316">
        <v>25</v>
      </c>
      <c r="J216" s="316">
        <v>2</v>
      </c>
      <c r="K216" s="425">
        <v>2</v>
      </c>
    </row>
    <row r="217" spans="1:11" ht="15.75" thickTop="1" x14ac:dyDescent="0.25">
      <c r="A217" s="634"/>
      <c r="B217" s="370">
        <v>45229</v>
      </c>
      <c r="C217" s="313"/>
      <c r="D217" s="313">
        <v>169</v>
      </c>
      <c r="E217" s="313">
        <v>46</v>
      </c>
      <c r="F217" s="313"/>
      <c r="G217" s="313"/>
      <c r="H217" s="453">
        <f t="shared" si="47"/>
        <v>215</v>
      </c>
      <c r="I217" s="313">
        <v>22</v>
      </c>
      <c r="J217" s="313">
        <v>4</v>
      </c>
      <c r="K217" s="422">
        <v>4</v>
      </c>
    </row>
    <row r="218" spans="1:11" ht="15.75" thickBot="1" x14ac:dyDescent="0.3">
      <c r="A218" s="635"/>
      <c r="B218" s="374">
        <v>45230</v>
      </c>
      <c r="C218" s="334"/>
      <c r="D218" s="334">
        <v>173</v>
      </c>
      <c r="E218" s="334">
        <v>27</v>
      </c>
      <c r="F218" s="334"/>
      <c r="G218" s="334"/>
      <c r="H218" s="451">
        <f t="shared" si="47"/>
        <v>200</v>
      </c>
      <c r="I218" s="334">
        <v>20</v>
      </c>
      <c r="J218" s="334">
        <v>3</v>
      </c>
      <c r="K218" s="432">
        <v>3</v>
      </c>
    </row>
    <row r="219" spans="1:11" ht="15.75" thickBot="1" x14ac:dyDescent="0.3">
      <c r="A219" s="634" t="s">
        <v>60</v>
      </c>
      <c r="B219" s="571">
        <v>45231</v>
      </c>
      <c r="C219" s="567"/>
      <c r="D219" s="567"/>
      <c r="E219" s="567"/>
      <c r="F219" s="567"/>
      <c r="G219" s="567"/>
      <c r="H219" s="568"/>
      <c r="I219" s="567"/>
      <c r="J219" s="567"/>
      <c r="K219" s="570"/>
    </row>
    <row r="220" spans="1:11" ht="15.75" thickTop="1" x14ac:dyDescent="0.25">
      <c r="A220" s="634"/>
      <c r="B220" s="371">
        <v>45232</v>
      </c>
      <c r="C220" s="312"/>
      <c r="D220" s="312">
        <v>174</v>
      </c>
      <c r="E220" s="312">
        <v>50</v>
      </c>
      <c r="F220" s="312"/>
      <c r="G220" s="312"/>
      <c r="H220" s="448">
        <f t="shared" si="47"/>
        <v>224</v>
      </c>
      <c r="I220" s="312">
        <v>20</v>
      </c>
      <c r="J220" s="312">
        <v>2</v>
      </c>
      <c r="K220" s="423">
        <v>2</v>
      </c>
    </row>
    <row r="221" spans="1:11" ht="15.75" thickBot="1" x14ac:dyDescent="0.3">
      <c r="A221" s="634"/>
      <c r="B221" s="484">
        <v>45233</v>
      </c>
      <c r="C221" s="316"/>
      <c r="D221" s="316">
        <v>183</v>
      </c>
      <c r="E221" s="316">
        <v>42</v>
      </c>
      <c r="F221" s="316"/>
      <c r="G221" s="316"/>
      <c r="H221" s="449">
        <f t="shared" si="47"/>
        <v>225</v>
      </c>
      <c r="I221" s="316">
        <v>20</v>
      </c>
      <c r="J221" s="316">
        <v>1</v>
      </c>
      <c r="K221" s="425">
        <v>1</v>
      </c>
    </row>
    <row r="222" spans="1:11" ht="15.75" thickTop="1" x14ac:dyDescent="0.25">
      <c r="A222" s="634"/>
      <c r="B222" s="370">
        <v>45236</v>
      </c>
      <c r="C222" s="313"/>
      <c r="D222" s="313">
        <v>178</v>
      </c>
      <c r="E222" s="313">
        <v>71</v>
      </c>
      <c r="F222" s="313"/>
      <c r="G222" s="313"/>
      <c r="H222" s="453">
        <f>SUM(D222+E222)</f>
        <v>249</v>
      </c>
      <c r="I222" s="313">
        <v>21</v>
      </c>
      <c r="J222" s="313">
        <v>4</v>
      </c>
      <c r="K222" s="422">
        <v>4</v>
      </c>
    </row>
    <row r="223" spans="1:11" ht="15" x14ac:dyDescent="0.25">
      <c r="A223" s="634"/>
      <c r="B223" s="371">
        <v>45237</v>
      </c>
      <c r="C223" s="312"/>
      <c r="D223" s="312">
        <v>181</v>
      </c>
      <c r="E223" s="312">
        <v>39</v>
      </c>
      <c r="F223" s="312"/>
      <c r="G223" s="312"/>
      <c r="H223" s="448">
        <f t="shared" ref="H223:H224" si="49">SUM(D223+E223)</f>
        <v>220</v>
      </c>
      <c r="I223" s="312">
        <v>22</v>
      </c>
      <c r="J223" s="312">
        <v>0</v>
      </c>
      <c r="K223" s="423">
        <v>0</v>
      </c>
    </row>
    <row r="224" spans="1:11" ht="15" x14ac:dyDescent="0.25">
      <c r="A224" s="634"/>
      <c r="B224" s="371">
        <v>45238</v>
      </c>
      <c r="C224" s="312"/>
      <c r="D224" s="312">
        <v>237</v>
      </c>
      <c r="E224" s="312">
        <v>41</v>
      </c>
      <c r="F224" s="312"/>
      <c r="G224" s="312"/>
      <c r="H224" s="448">
        <f t="shared" si="49"/>
        <v>278</v>
      </c>
      <c r="I224" s="312">
        <v>23</v>
      </c>
      <c r="J224" s="312">
        <v>4</v>
      </c>
      <c r="K224" s="423">
        <v>4</v>
      </c>
    </row>
    <row r="225" spans="1:11" ht="15" x14ac:dyDescent="0.25">
      <c r="A225" s="634"/>
      <c r="B225" s="371">
        <v>45239</v>
      </c>
      <c r="C225" s="312"/>
      <c r="D225" s="312">
        <v>174</v>
      </c>
      <c r="E225" s="312">
        <v>67</v>
      </c>
      <c r="F225" s="312"/>
      <c r="G225" s="312"/>
      <c r="H225" s="448">
        <f>SUM(D225+E225)</f>
        <v>241</v>
      </c>
      <c r="I225" s="312">
        <v>22</v>
      </c>
      <c r="J225" s="312">
        <v>1</v>
      </c>
      <c r="K225" s="423">
        <v>1</v>
      </c>
    </row>
    <row r="226" spans="1:11" ht="15.75" thickBot="1" x14ac:dyDescent="0.3">
      <c r="A226" s="634"/>
      <c r="B226" s="484">
        <v>45240</v>
      </c>
      <c r="C226" s="316"/>
      <c r="D226" s="316">
        <v>148</v>
      </c>
      <c r="E226" s="316">
        <v>41</v>
      </c>
      <c r="F226" s="316"/>
      <c r="G226" s="316"/>
      <c r="H226" s="449">
        <f t="shared" ref="H226:H227" si="50">SUM(D226+E226)</f>
        <v>189</v>
      </c>
      <c r="I226" s="316">
        <v>24</v>
      </c>
      <c r="J226" s="316">
        <v>0</v>
      </c>
      <c r="K226" s="425">
        <v>0</v>
      </c>
    </row>
    <row r="227" spans="1:11" ht="15.75" thickTop="1" x14ac:dyDescent="0.25">
      <c r="A227" s="634"/>
      <c r="B227" s="370">
        <v>45243</v>
      </c>
      <c r="C227" s="313"/>
      <c r="D227" s="313">
        <v>213</v>
      </c>
      <c r="E227" s="313">
        <v>55</v>
      </c>
      <c r="F227" s="313"/>
      <c r="G227" s="313"/>
      <c r="H227" s="453">
        <f t="shared" si="50"/>
        <v>268</v>
      </c>
      <c r="I227" s="313">
        <v>22</v>
      </c>
      <c r="J227" s="313">
        <v>3</v>
      </c>
      <c r="K227" s="422">
        <v>3</v>
      </c>
    </row>
    <row r="228" spans="1:11" ht="15" x14ac:dyDescent="0.25">
      <c r="A228" s="634"/>
      <c r="B228" s="371">
        <v>45244</v>
      </c>
      <c r="C228" s="312"/>
      <c r="D228" s="312">
        <v>170</v>
      </c>
      <c r="E228" s="312">
        <v>44</v>
      </c>
      <c r="F228" s="312"/>
      <c r="G228" s="312"/>
      <c r="H228" s="448">
        <f>SUM(D228+E228)</f>
        <v>214</v>
      </c>
      <c r="I228" s="312">
        <v>18</v>
      </c>
      <c r="J228" s="312">
        <v>1</v>
      </c>
      <c r="K228" s="423">
        <v>1</v>
      </c>
    </row>
    <row r="229" spans="1:11" ht="15" x14ac:dyDescent="0.25">
      <c r="A229" s="634"/>
      <c r="B229" s="371">
        <v>45245</v>
      </c>
      <c r="C229" s="312"/>
      <c r="D229" s="312">
        <v>200</v>
      </c>
      <c r="E229" s="312">
        <v>56</v>
      </c>
      <c r="F229" s="312"/>
      <c r="G229" s="312"/>
      <c r="H229" s="448">
        <f t="shared" ref="H229:H240" si="51">SUM(D229+E229)</f>
        <v>256</v>
      </c>
      <c r="I229" s="312">
        <v>20</v>
      </c>
      <c r="J229" s="312">
        <v>2</v>
      </c>
      <c r="K229" s="423">
        <v>0</v>
      </c>
    </row>
    <row r="230" spans="1:11" ht="15" x14ac:dyDescent="0.25">
      <c r="A230" s="634"/>
      <c r="B230" s="380">
        <v>45246</v>
      </c>
      <c r="C230" s="327"/>
      <c r="D230" s="327">
        <v>140</v>
      </c>
      <c r="E230" s="327">
        <v>42</v>
      </c>
      <c r="F230" s="327"/>
      <c r="G230" s="327"/>
      <c r="H230" s="454">
        <f t="shared" si="51"/>
        <v>182</v>
      </c>
      <c r="I230" s="327">
        <v>15</v>
      </c>
      <c r="J230" s="327">
        <v>1</v>
      </c>
      <c r="K230" s="434">
        <v>1</v>
      </c>
    </row>
    <row r="231" spans="1:11" ht="15.75" thickBot="1" x14ac:dyDescent="0.3">
      <c r="A231" s="634"/>
      <c r="B231" s="501">
        <v>45247</v>
      </c>
      <c r="C231" s="464"/>
      <c r="D231" s="464"/>
      <c r="E231" s="464"/>
      <c r="F231" s="464"/>
      <c r="G231" s="464"/>
      <c r="H231" s="465"/>
      <c r="I231" s="464"/>
      <c r="J231" s="464"/>
      <c r="K231" s="469"/>
    </row>
    <row r="232" spans="1:11" ht="15.75" thickTop="1" x14ac:dyDescent="0.25">
      <c r="A232" s="634"/>
      <c r="B232" s="371">
        <v>45250</v>
      </c>
      <c r="C232" s="312"/>
      <c r="D232" s="312">
        <v>223</v>
      </c>
      <c r="E232" s="312">
        <v>109</v>
      </c>
      <c r="F232" s="312"/>
      <c r="G232" s="312"/>
      <c r="H232" s="448">
        <f t="shared" si="51"/>
        <v>332</v>
      </c>
      <c r="I232" s="312">
        <v>28</v>
      </c>
      <c r="J232" s="312">
        <v>1</v>
      </c>
      <c r="K232" s="423">
        <v>1</v>
      </c>
    </row>
    <row r="233" spans="1:11" ht="15" x14ac:dyDescent="0.25">
      <c r="A233" s="634"/>
      <c r="B233" s="371">
        <v>45251</v>
      </c>
      <c r="C233" s="312"/>
      <c r="D233" s="312">
        <v>179</v>
      </c>
      <c r="E233" s="312">
        <v>47</v>
      </c>
      <c r="F233" s="312"/>
      <c r="G233" s="312"/>
      <c r="H233" s="448">
        <f t="shared" si="51"/>
        <v>226</v>
      </c>
      <c r="I233" s="312">
        <v>23</v>
      </c>
      <c r="J233" s="312">
        <v>1</v>
      </c>
      <c r="K233" s="423">
        <v>1</v>
      </c>
    </row>
    <row r="234" spans="1:11" ht="15" x14ac:dyDescent="0.25">
      <c r="A234" s="634"/>
      <c r="B234" s="371">
        <v>45252</v>
      </c>
      <c r="C234" s="312"/>
      <c r="D234" s="312">
        <v>206</v>
      </c>
      <c r="E234" s="312">
        <v>45</v>
      </c>
      <c r="F234" s="312"/>
      <c r="G234" s="312"/>
      <c r="H234" s="448">
        <f t="shared" si="51"/>
        <v>251</v>
      </c>
      <c r="I234" s="312">
        <v>21</v>
      </c>
      <c r="J234" s="312">
        <v>2</v>
      </c>
      <c r="K234" s="423">
        <v>2</v>
      </c>
    </row>
    <row r="235" spans="1:11" ht="15" x14ac:dyDescent="0.25">
      <c r="A235" s="634"/>
      <c r="B235" s="371">
        <v>45253</v>
      </c>
      <c r="C235" s="312"/>
      <c r="D235" s="312">
        <v>167</v>
      </c>
      <c r="E235" s="312">
        <v>38</v>
      </c>
      <c r="F235" s="312"/>
      <c r="G235" s="312"/>
      <c r="H235" s="448">
        <f t="shared" si="51"/>
        <v>205</v>
      </c>
      <c r="I235" s="312">
        <v>19</v>
      </c>
      <c r="J235" s="312">
        <v>1</v>
      </c>
      <c r="K235" s="423">
        <v>1</v>
      </c>
    </row>
    <row r="236" spans="1:11" ht="15.75" thickBot="1" x14ac:dyDescent="0.3">
      <c r="A236" s="634"/>
      <c r="B236" s="484">
        <v>45254</v>
      </c>
      <c r="C236" s="316"/>
      <c r="D236" s="316">
        <v>132</v>
      </c>
      <c r="E236" s="316">
        <v>32</v>
      </c>
      <c r="F236" s="316"/>
      <c r="G236" s="316"/>
      <c r="H236" s="449">
        <f t="shared" si="51"/>
        <v>164</v>
      </c>
      <c r="I236" s="316">
        <v>15</v>
      </c>
      <c r="J236" s="316">
        <v>1</v>
      </c>
      <c r="K236" s="425">
        <v>1</v>
      </c>
    </row>
    <row r="237" spans="1:11" ht="15.75" thickTop="1" x14ac:dyDescent="0.25">
      <c r="A237" s="634"/>
      <c r="B237" s="371">
        <v>45257</v>
      </c>
      <c r="C237" s="312"/>
      <c r="D237" s="312">
        <v>191</v>
      </c>
      <c r="E237" s="312">
        <v>74</v>
      </c>
      <c r="F237" s="312"/>
      <c r="G237" s="312"/>
      <c r="H237" s="448">
        <f t="shared" ref="H237:H238" si="52">SUM(D237+E237)</f>
        <v>265</v>
      </c>
      <c r="I237" s="312">
        <v>24</v>
      </c>
      <c r="J237" s="312">
        <v>0</v>
      </c>
      <c r="K237" s="423">
        <v>0</v>
      </c>
    </row>
    <row r="238" spans="1:11" ht="15" x14ac:dyDescent="0.25">
      <c r="A238" s="634"/>
      <c r="B238" s="371">
        <v>45258</v>
      </c>
      <c r="C238" s="312"/>
      <c r="D238" s="312">
        <v>205</v>
      </c>
      <c r="E238" s="312">
        <v>44</v>
      </c>
      <c r="F238" s="312"/>
      <c r="G238" s="312"/>
      <c r="H238" s="448">
        <f t="shared" si="52"/>
        <v>249</v>
      </c>
      <c r="I238" s="312">
        <v>25</v>
      </c>
      <c r="J238" s="312">
        <v>7</v>
      </c>
      <c r="K238" s="423">
        <v>7</v>
      </c>
    </row>
    <row r="239" spans="1:11" ht="15" x14ac:dyDescent="0.25">
      <c r="A239" s="634"/>
      <c r="B239" s="370">
        <v>45259</v>
      </c>
      <c r="C239" s="313"/>
      <c r="D239" s="313">
        <v>213</v>
      </c>
      <c r="E239" s="313">
        <v>44</v>
      </c>
      <c r="F239" s="313"/>
      <c r="G239" s="313"/>
      <c r="H239" s="453">
        <f t="shared" si="51"/>
        <v>257</v>
      </c>
      <c r="I239" s="313">
        <v>23</v>
      </c>
      <c r="J239" s="313">
        <v>2</v>
      </c>
      <c r="K239" s="422">
        <v>2</v>
      </c>
    </row>
    <row r="240" spans="1:11" ht="15.75" thickBot="1" x14ac:dyDescent="0.3">
      <c r="A240" s="635"/>
      <c r="B240" s="374">
        <v>45260</v>
      </c>
      <c r="C240" s="334"/>
      <c r="D240" s="334">
        <v>161</v>
      </c>
      <c r="E240" s="334">
        <v>44</v>
      </c>
      <c r="F240" s="334"/>
      <c r="G240" s="334"/>
      <c r="H240" s="451">
        <f t="shared" si="51"/>
        <v>205</v>
      </c>
      <c r="I240" s="334">
        <v>21</v>
      </c>
      <c r="J240" s="334">
        <v>1</v>
      </c>
      <c r="K240" s="432">
        <v>1</v>
      </c>
    </row>
    <row r="241" spans="1:11" ht="15.75" thickBot="1" x14ac:dyDescent="0.3">
      <c r="A241" s="634" t="s">
        <v>62</v>
      </c>
      <c r="B241" s="484">
        <v>45261</v>
      </c>
      <c r="C241" s="316"/>
      <c r="D241" s="316">
        <v>139</v>
      </c>
      <c r="E241" s="316">
        <v>34</v>
      </c>
      <c r="F241" s="316"/>
      <c r="G241" s="316"/>
      <c r="H241" s="449">
        <f t="shared" ref="H241" si="53">SUM(D241+E241)</f>
        <v>173</v>
      </c>
      <c r="I241" s="316">
        <v>14</v>
      </c>
      <c r="J241" s="316">
        <v>0</v>
      </c>
      <c r="K241" s="425">
        <v>0</v>
      </c>
    </row>
    <row r="242" spans="1:11" ht="15.75" thickTop="1" x14ac:dyDescent="0.25">
      <c r="A242" s="634"/>
      <c r="B242" s="370">
        <v>45264</v>
      </c>
      <c r="C242" s="313"/>
      <c r="D242" s="313">
        <v>167</v>
      </c>
      <c r="E242" s="313">
        <v>55</v>
      </c>
      <c r="F242" s="313"/>
      <c r="G242" s="313"/>
      <c r="H242" s="453">
        <f>SUM(D242+E242)</f>
        <v>222</v>
      </c>
      <c r="I242" s="313">
        <v>20</v>
      </c>
      <c r="J242" s="313">
        <v>6</v>
      </c>
      <c r="K242" s="422">
        <v>6</v>
      </c>
    </row>
    <row r="243" spans="1:11" ht="15" x14ac:dyDescent="0.25">
      <c r="A243" s="634"/>
      <c r="B243" s="371">
        <v>45265</v>
      </c>
      <c r="C243" s="312"/>
      <c r="D243" s="312">
        <v>150</v>
      </c>
      <c r="E243" s="312">
        <v>56</v>
      </c>
      <c r="F243" s="312"/>
      <c r="G243" s="312"/>
      <c r="H243" s="448">
        <f t="shared" ref="H243:H244" si="54">SUM(D243+E243)</f>
        <v>206</v>
      </c>
      <c r="I243" s="312">
        <v>19</v>
      </c>
      <c r="J243" s="312">
        <v>2</v>
      </c>
      <c r="K243" s="423">
        <v>2</v>
      </c>
    </row>
    <row r="244" spans="1:11" ht="15" x14ac:dyDescent="0.25">
      <c r="A244" s="634"/>
      <c r="B244" s="371">
        <v>45266</v>
      </c>
      <c r="C244" s="312"/>
      <c r="D244" s="312">
        <v>144</v>
      </c>
      <c r="E244" s="312">
        <v>34</v>
      </c>
      <c r="F244" s="312"/>
      <c r="G244" s="312"/>
      <c r="H244" s="448">
        <f t="shared" si="54"/>
        <v>178</v>
      </c>
      <c r="I244" s="312">
        <v>16</v>
      </c>
      <c r="J244" s="312">
        <v>0</v>
      </c>
      <c r="K244" s="423">
        <v>0</v>
      </c>
    </row>
    <row r="245" spans="1:11" ht="15" x14ac:dyDescent="0.25">
      <c r="A245" s="634"/>
      <c r="B245" s="371">
        <v>45267</v>
      </c>
      <c r="C245" s="312"/>
      <c r="D245" s="312">
        <v>172</v>
      </c>
      <c r="E245" s="312">
        <v>36</v>
      </c>
      <c r="F245" s="312"/>
      <c r="G245" s="312"/>
      <c r="H245" s="448">
        <f>SUM(D245+E245)</f>
        <v>208</v>
      </c>
      <c r="I245" s="312">
        <v>19</v>
      </c>
      <c r="J245" s="312">
        <v>2</v>
      </c>
      <c r="K245" s="423">
        <v>2</v>
      </c>
    </row>
    <row r="246" spans="1:11" ht="15.75" thickBot="1" x14ac:dyDescent="0.3">
      <c r="A246" s="634"/>
      <c r="B246" s="484">
        <v>45268</v>
      </c>
      <c r="C246" s="316"/>
      <c r="D246" s="316">
        <v>131</v>
      </c>
      <c r="E246" s="316">
        <v>42</v>
      </c>
      <c r="F246" s="316"/>
      <c r="G246" s="316"/>
      <c r="H246" s="449">
        <f t="shared" ref="H246:H247" si="55">SUM(D246+E246)</f>
        <v>173</v>
      </c>
      <c r="I246" s="316">
        <v>16</v>
      </c>
      <c r="J246" s="316">
        <v>0</v>
      </c>
      <c r="K246" s="425">
        <v>0</v>
      </c>
    </row>
    <row r="247" spans="1:11" ht="15.75" thickTop="1" x14ac:dyDescent="0.25">
      <c r="A247" s="634"/>
      <c r="B247" s="370">
        <v>45271</v>
      </c>
      <c r="C247" s="313"/>
      <c r="D247" s="313">
        <v>162</v>
      </c>
      <c r="E247" s="313">
        <v>68</v>
      </c>
      <c r="F247" s="313"/>
      <c r="G247" s="313"/>
      <c r="H247" s="453">
        <f t="shared" si="55"/>
        <v>230</v>
      </c>
      <c r="I247" s="313">
        <v>21</v>
      </c>
      <c r="J247" s="313">
        <v>2</v>
      </c>
      <c r="K247" s="422">
        <v>2</v>
      </c>
    </row>
    <row r="248" spans="1:11" ht="15" x14ac:dyDescent="0.25">
      <c r="A248" s="634"/>
      <c r="B248" s="371">
        <v>45272</v>
      </c>
      <c r="C248" s="312"/>
      <c r="D248" s="312">
        <v>177</v>
      </c>
      <c r="E248" s="312">
        <v>60</v>
      </c>
      <c r="F248" s="312"/>
      <c r="G248" s="312"/>
      <c r="H248" s="448">
        <f>SUM(D248+E248)</f>
        <v>237</v>
      </c>
      <c r="I248" s="312">
        <v>22</v>
      </c>
      <c r="J248" s="312">
        <v>4</v>
      </c>
      <c r="K248" s="423">
        <v>4</v>
      </c>
    </row>
    <row r="249" spans="1:11" ht="15" x14ac:dyDescent="0.25">
      <c r="A249" s="634"/>
      <c r="B249" s="371">
        <v>45273</v>
      </c>
      <c r="C249" s="312"/>
      <c r="D249" s="312">
        <v>136</v>
      </c>
      <c r="E249" s="312">
        <v>62</v>
      </c>
      <c r="F249" s="312"/>
      <c r="G249" s="312"/>
      <c r="H249" s="448">
        <f t="shared" ref="H249:H261" si="56">SUM(D249+E249)</f>
        <v>198</v>
      </c>
      <c r="I249" s="312">
        <v>18</v>
      </c>
      <c r="J249" s="312">
        <v>0</v>
      </c>
      <c r="K249" s="423">
        <v>0</v>
      </c>
    </row>
    <row r="250" spans="1:11" ht="15" x14ac:dyDescent="0.25">
      <c r="A250" s="634"/>
      <c r="B250" s="380">
        <v>45274</v>
      </c>
      <c r="C250" s="327"/>
      <c r="D250" s="327">
        <v>160</v>
      </c>
      <c r="E250" s="327">
        <v>27</v>
      </c>
      <c r="F250" s="327"/>
      <c r="G250" s="327"/>
      <c r="H250" s="454">
        <f t="shared" si="56"/>
        <v>187</v>
      </c>
      <c r="I250" s="327">
        <v>19</v>
      </c>
      <c r="J250" s="327">
        <v>3</v>
      </c>
      <c r="K250" s="434">
        <v>3</v>
      </c>
    </row>
    <row r="251" spans="1:11" ht="15.75" thickBot="1" x14ac:dyDescent="0.3">
      <c r="A251" s="634"/>
      <c r="B251" s="484">
        <v>45275</v>
      </c>
      <c r="C251" s="316"/>
      <c r="D251" s="316">
        <v>123</v>
      </c>
      <c r="E251" s="316">
        <v>35</v>
      </c>
      <c r="F251" s="316"/>
      <c r="G251" s="316"/>
      <c r="H251" s="449">
        <f t="shared" si="56"/>
        <v>158</v>
      </c>
      <c r="I251" s="316">
        <v>16</v>
      </c>
      <c r="J251" s="316">
        <v>2</v>
      </c>
      <c r="K251" s="425">
        <v>2</v>
      </c>
    </row>
    <row r="252" spans="1:11" ht="15.75" thickTop="1" x14ac:dyDescent="0.25">
      <c r="A252" s="634"/>
      <c r="B252" s="370">
        <v>45278</v>
      </c>
      <c r="C252" s="313"/>
      <c r="D252" s="313">
        <v>173</v>
      </c>
      <c r="E252" s="313">
        <v>38</v>
      </c>
      <c r="F252" s="313"/>
      <c r="G252" s="313"/>
      <c r="H252" s="453">
        <f t="shared" si="56"/>
        <v>211</v>
      </c>
      <c r="I252" s="313">
        <v>18</v>
      </c>
      <c r="J252" s="313">
        <v>2</v>
      </c>
      <c r="K252" s="422">
        <v>2</v>
      </c>
    </row>
    <row r="253" spans="1:11" ht="15" x14ac:dyDescent="0.25">
      <c r="A253" s="634"/>
      <c r="B253" s="371">
        <v>45279</v>
      </c>
      <c r="C253" s="312"/>
      <c r="D253" s="312">
        <v>190</v>
      </c>
      <c r="E253" s="312">
        <v>44</v>
      </c>
      <c r="F253" s="312"/>
      <c r="G253" s="312"/>
      <c r="H253" s="448">
        <f t="shared" si="56"/>
        <v>234</v>
      </c>
      <c r="I253" s="312">
        <v>23</v>
      </c>
      <c r="J253" s="312">
        <v>0</v>
      </c>
      <c r="K253" s="423">
        <v>0</v>
      </c>
    </row>
    <row r="254" spans="1:11" ht="15" x14ac:dyDescent="0.25">
      <c r="A254" s="634"/>
      <c r="B254" s="371">
        <v>45280</v>
      </c>
      <c r="C254" s="312"/>
      <c r="D254" s="312">
        <v>147</v>
      </c>
      <c r="E254" s="312">
        <v>45</v>
      </c>
      <c r="F254" s="312"/>
      <c r="G254" s="312"/>
      <c r="H254" s="448">
        <f t="shared" si="56"/>
        <v>192</v>
      </c>
      <c r="I254" s="312">
        <v>16</v>
      </c>
      <c r="J254" s="312">
        <v>1</v>
      </c>
      <c r="K254" s="423">
        <v>1</v>
      </c>
    </row>
    <row r="255" spans="1:11" ht="15" x14ac:dyDescent="0.25">
      <c r="A255" s="634"/>
      <c r="B255" s="371">
        <v>45281</v>
      </c>
      <c r="C255" s="312"/>
      <c r="D255" s="312">
        <v>279</v>
      </c>
      <c r="E255" s="312">
        <v>58</v>
      </c>
      <c r="F255" s="312"/>
      <c r="G255" s="312"/>
      <c r="H255" s="448">
        <f t="shared" si="56"/>
        <v>337</v>
      </c>
      <c r="I255" s="312">
        <v>34</v>
      </c>
      <c r="J255" s="312">
        <v>1</v>
      </c>
      <c r="K255" s="423">
        <v>1</v>
      </c>
    </row>
    <row r="256" spans="1:11" ht="15.75" thickBot="1" x14ac:dyDescent="0.3">
      <c r="A256" s="634"/>
      <c r="B256" s="484">
        <v>45282</v>
      </c>
      <c r="C256" s="316"/>
      <c r="D256" s="316">
        <v>90</v>
      </c>
      <c r="E256" s="316">
        <v>16</v>
      </c>
      <c r="F256" s="316"/>
      <c r="G256" s="316"/>
      <c r="H256" s="449">
        <f t="shared" si="56"/>
        <v>106</v>
      </c>
      <c r="I256" s="316">
        <v>11</v>
      </c>
      <c r="J256" s="316">
        <v>0</v>
      </c>
      <c r="K256" s="425">
        <v>0</v>
      </c>
    </row>
    <row r="257" spans="1:11" ht="15.75" thickTop="1" x14ac:dyDescent="0.25">
      <c r="A257" s="637"/>
      <c r="B257" s="553">
        <v>45285</v>
      </c>
      <c r="C257" s="515"/>
      <c r="D257" s="515"/>
      <c r="E257" s="515"/>
      <c r="F257" s="515"/>
      <c r="G257" s="515"/>
      <c r="H257" s="516"/>
      <c r="I257" s="515"/>
      <c r="J257" s="515"/>
      <c r="K257" s="515"/>
    </row>
    <row r="258" spans="1:11" ht="15" x14ac:dyDescent="0.25">
      <c r="A258" s="637"/>
      <c r="B258" s="530">
        <v>45286</v>
      </c>
      <c r="C258" s="479"/>
      <c r="D258" s="479"/>
      <c r="E258" s="479"/>
      <c r="F258" s="479"/>
      <c r="G258" s="479"/>
      <c r="H258" s="480"/>
      <c r="I258" s="479"/>
      <c r="J258" s="479"/>
      <c r="K258" s="479"/>
    </row>
    <row r="259" spans="1:11" ht="15" x14ac:dyDescent="0.25">
      <c r="A259" s="634"/>
      <c r="B259" s="370">
        <v>45287</v>
      </c>
      <c r="C259" s="313"/>
      <c r="D259" s="313">
        <v>101</v>
      </c>
      <c r="E259" s="313">
        <v>44</v>
      </c>
      <c r="F259" s="313"/>
      <c r="G259" s="313"/>
      <c r="H259" s="453">
        <f t="shared" si="56"/>
        <v>145</v>
      </c>
      <c r="I259" s="313">
        <v>16</v>
      </c>
      <c r="J259" s="313">
        <v>1</v>
      </c>
      <c r="K259" s="422">
        <v>1</v>
      </c>
    </row>
    <row r="260" spans="1:11" ht="15" x14ac:dyDescent="0.25">
      <c r="A260" s="634"/>
      <c r="B260" s="370">
        <v>45288</v>
      </c>
      <c r="C260" s="313"/>
      <c r="D260" s="313">
        <v>84</v>
      </c>
      <c r="E260" s="313">
        <v>16</v>
      </c>
      <c r="F260" s="313"/>
      <c r="G260" s="313"/>
      <c r="H260" s="453">
        <f t="shared" si="56"/>
        <v>100</v>
      </c>
      <c r="I260" s="313">
        <v>10</v>
      </c>
      <c r="J260" s="313">
        <v>0</v>
      </c>
      <c r="K260" s="422">
        <v>0</v>
      </c>
    </row>
    <row r="261" spans="1:11" ht="15.75" thickBot="1" x14ac:dyDescent="0.3">
      <c r="A261" s="635"/>
      <c r="B261" s="374">
        <v>45289</v>
      </c>
      <c r="C261" s="334"/>
      <c r="D261" s="334">
        <v>90</v>
      </c>
      <c r="E261" s="334">
        <v>18</v>
      </c>
      <c r="F261" s="334"/>
      <c r="G261" s="334"/>
      <c r="H261" s="451">
        <f t="shared" si="56"/>
        <v>108</v>
      </c>
      <c r="I261" s="334">
        <v>10</v>
      </c>
      <c r="J261" s="334">
        <v>0</v>
      </c>
      <c r="K261" s="432">
        <v>0</v>
      </c>
    </row>
  </sheetData>
  <mergeCells count="13">
    <mergeCell ref="A241:A261"/>
    <mergeCell ref="A219:A240"/>
    <mergeCell ref="A197:A218"/>
    <mergeCell ref="A176:A196"/>
    <mergeCell ref="M1:N1"/>
    <mergeCell ref="A24:A43"/>
    <mergeCell ref="A44:A66"/>
    <mergeCell ref="A67:A86"/>
    <mergeCell ref="A153:A175"/>
    <mergeCell ref="A132:A152"/>
    <mergeCell ref="A110:A131"/>
    <mergeCell ref="A87:A109"/>
    <mergeCell ref="A2:A23"/>
  </mergeCells>
  <pageMargins left="0.7" right="0.7" top="0.75" bottom="0.75" header="0.3" footer="0.3"/>
  <pageSetup paperSize="9" orientation="portrait" horizontalDpi="4294967295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8A1D1-5EBC-4C4D-9BB9-3E1BE61D5249}">
  <dimension ref="A1:M263"/>
  <sheetViews>
    <sheetView workbookViewId="0">
      <selection activeCell="C7" sqref="C7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3" width="16.42578125" style="314" customWidth="1"/>
    <col min="4" max="4" width="16.5703125" style="314" customWidth="1"/>
    <col min="5" max="5" width="12.42578125" style="314" hidden="1" customWidth="1"/>
    <col min="6" max="6" width="21.42578125" style="314" customWidth="1"/>
    <col min="7" max="7" width="15.42578125" style="314" customWidth="1"/>
    <col min="8" max="9" width="14.7109375" style="314" customWidth="1"/>
    <col min="10" max="10" width="28.42578125" style="572" customWidth="1"/>
    <col min="12" max="12" width="33" customWidth="1"/>
    <col min="13" max="13" width="28.42578125" style="572" customWidth="1"/>
  </cols>
  <sheetData>
    <row r="1" spans="1:13" ht="111" customHeight="1" thickBot="1" x14ac:dyDescent="0.25">
      <c r="A1" s="347" t="s">
        <v>172</v>
      </c>
      <c r="B1" s="347" t="s">
        <v>43</v>
      </c>
      <c r="C1" s="348" t="s">
        <v>63</v>
      </c>
      <c r="D1" s="348" t="s">
        <v>120</v>
      </c>
      <c r="E1" s="348" t="s">
        <v>45</v>
      </c>
      <c r="F1" s="348" t="s">
        <v>176</v>
      </c>
      <c r="G1" s="349" t="s">
        <v>122</v>
      </c>
      <c r="H1" s="349" t="s">
        <v>61</v>
      </c>
      <c r="I1" s="348" t="s">
        <v>67</v>
      </c>
      <c r="J1" s="573" t="s">
        <v>57</v>
      </c>
      <c r="K1" s="615" t="s">
        <v>57</v>
      </c>
      <c r="L1" s="616"/>
      <c r="M1" s="573"/>
    </row>
    <row r="2" spans="1:13" ht="15" customHeight="1" x14ac:dyDescent="0.25">
      <c r="A2" s="636" t="s">
        <v>158</v>
      </c>
      <c r="B2" s="581">
        <v>45292</v>
      </c>
      <c r="C2" s="520"/>
      <c r="D2" s="520"/>
      <c r="E2" s="520"/>
      <c r="F2" s="521"/>
      <c r="G2" s="520"/>
      <c r="H2" s="520"/>
      <c r="I2" s="523"/>
      <c r="K2" s="393"/>
      <c r="L2" t="s">
        <v>44</v>
      </c>
    </row>
    <row r="3" spans="1:13" ht="15" customHeight="1" x14ac:dyDescent="0.25">
      <c r="A3" s="634"/>
      <c r="B3" s="483">
        <v>45293</v>
      </c>
      <c r="C3" s="312">
        <v>150</v>
      </c>
      <c r="D3" s="312">
        <v>36</v>
      </c>
      <c r="E3" s="312"/>
      <c r="F3" s="453">
        <f t="shared" ref="F3:F5" si="0">SUM(C3+D3)</f>
        <v>186</v>
      </c>
      <c r="G3" s="312">
        <v>17</v>
      </c>
      <c r="H3" s="312">
        <v>1</v>
      </c>
      <c r="I3" s="423">
        <v>1</v>
      </c>
    </row>
    <row r="4" spans="1:13" ht="15" customHeight="1" x14ac:dyDescent="0.25">
      <c r="A4" s="634"/>
      <c r="B4" s="483">
        <v>45294</v>
      </c>
      <c r="C4" s="312">
        <v>180</v>
      </c>
      <c r="D4" s="312">
        <v>51</v>
      </c>
      <c r="E4" s="312"/>
      <c r="F4" s="453">
        <f t="shared" si="0"/>
        <v>231</v>
      </c>
      <c r="G4" s="312">
        <v>19</v>
      </c>
      <c r="H4" s="312">
        <v>0</v>
      </c>
      <c r="I4" s="423">
        <v>0</v>
      </c>
    </row>
    <row r="5" spans="1:13" ht="15" customHeight="1" x14ac:dyDescent="0.25">
      <c r="A5" s="634"/>
      <c r="B5" s="483">
        <v>45295</v>
      </c>
      <c r="C5" s="312">
        <v>156</v>
      </c>
      <c r="D5" s="312">
        <v>48</v>
      </c>
      <c r="E5" s="312"/>
      <c r="F5" s="453">
        <f t="shared" si="0"/>
        <v>204</v>
      </c>
      <c r="G5" s="312">
        <v>17</v>
      </c>
      <c r="H5" s="312">
        <v>2</v>
      </c>
      <c r="I5" s="423">
        <v>2</v>
      </c>
    </row>
    <row r="6" spans="1:13" ht="15" customHeight="1" thickBot="1" x14ac:dyDescent="0.3">
      <c r="A6" s="634"/>
      <c r="B6" s="598">
        <v>45296</v>
      </c>
      <c r="C6" s="333">
        <v>155</v>
      </c>
      <c r="D6" s="333">
        <v>42</v>
      </c>
      <c r="E6" s="333"/>
      <c r="F6" s="456">
        <f t="shared" ref="F6:F24" si="1">SUM(C6+D6)</f>
        <v>197</v>
      </c>
      <c r="G6" s="333">
        <v>16</v>
      </c>
      <c r="H6" s="333">
        <v>0</v>
      </c>
      <c r="I6" s="433">
        <v>0</v>
      </c>
    </row>
    <row r="7" spans="1:13" ht="15" customHeight="1" thickTop="1" x14ac:dyDescent="0.25">
      <c r="A7" s="634"/>
      <c r="B7" s="485">
        <v>45299</v>
      </c>
      <c r="C7" s="344">
        <v>206</v>
      </c>
      <c r="D7" s="344">
        <v>102</v>
      </c>
      <c r="E7" s="344"/>
      <c r="F7" s="450">
        <f t="shared" si="1"/>
        <v>308</v>
      </c>
      <c r="G7" s="344">
        <v>28</v>
      </c>
      <c r="H7" s="344">
        <v>19</v>
      </c>
      <c r="I7" s="426">
        <v>19</v>
      </c>
    </row>
    <row r="8" spans="1:13" ht="15" customHeight="1" x14ac:dyDescent="0.25">
      <c r="A8" s="634"/>
      <c r="B8" s="483">
        <v>45300</v>
      </c>
      <c r="C8" s="312">
        <v>238</v>
      </c>
      <c r="D8" s="312">
        <v>62</v>
      </c>
      <c r="E8" s="312"/>
      <c r="F8" s="453">
        <f t="shared" si="1"/>
        <v>300</v>
      </c>
      <c r="G8" s="312">
        <v>25</v>
      </c>
      <c r="H8" s="312">
        <v>0</v>
      </c>
      <c r="I8" s="423">
        <v>0</v>
      </c>
    </row>
    <row r="9" spans="1:13" ht="15" customHeight="1" x14ac:dyDescent="0.25">
      <c r="A9" s="634"/>
      <c r="B9" s="483">
        <v>45301</v>
      </c>
      <c r="C9" s="312">
        <v>214</v>
      </c>
      <c r="D9" s="312">
        <v>58</v>
      </c>
      <c r="E9" s="312"/>
      <c r="F9" s="453">
        <f t="shared" si="1"/>
        <v>272</v>
      </c>
      <c r="G9" s="312">
        <v>23</v>
      </c>
      <c r="H9" s="312">
        <v>2</v>
      </c>
      <c r="I9" s="423">
        <v>2</v>
      </c>
    </row>
    <row r="10" spans="1:13" ht="15" customHeight="1" x14ac:dyDescent="0.25">
      <c r="A10" s="634"/>
      <c r="B10" s="483">
        <v>45302</v>
      </c>
      <c r="C10" s="312">
        <v>182</v>
      </c>
      <c r="D10" s="312">
        <v>53</v>
      </c>
      <c r="E10" s="312"/>
      <c r="F10" s="453">
        <f t="shared" si="1"/>
        <v>235</v>
      </c>
      <c r="G10" s="312">
        <v>18</v>
      </c>
      <c r="H10" s="312">
        <v>1</v>
      </c>
      <c r="I10" s="423">
        <v>1</v>
      </c>
    </row>
    <row r="11" spans="1:13" ht="15" customHeight="1" thickBot="1" x14ac:dyDescent="0.3">
      <c r="A11" s="634"/>
      <c r="B11" s="484">
        <v>45303</v>
      </c>
      <c r="C11" s="316">
        <v>195</v>
      </c>
      <c r="D11" s="316">
        <v>54</v>
      </c>
      <c r="E11" s="316"/>
      <c r="F11" s="456">
        <f t="shared" si="1"/>
        <v>249</v>
      </c>
      <c r="G11" s="316">
        <v>25</v>
      </c>
      <c r="H11" s="316">
        <v>0</v>
      </c>
      <c r="I11" s="425">
        <v>0</v>
      </c>
    </row>
    <row r="12" spans="1:13" ht="15" customHeight="1" thickTop="1" x14ac:dyDescent="0.25">
      <c r="A12" s="634"/>
      <c r="B12" s="485">
        <v>45306</v>
      </c>
      <c r="C12" s="344">
        <v>262</v>
      </c>
      <c r="D12" s="344">
        <v>84</v>
      </c>
      <c r="E12" s="344"/>
      <c r="F12" s="450">
        <f t="shared" si="1"/>
        <v>346</v>
      </c>
      <c r="G12" s="344">
        <v>31</v>
      </c>
      <c r="H12" s="344">
        <v>2</v>
      </c>
      <c r="I12" s="426">
        <v>2</v>
      </c>
    </row>
    <row r="13" spans="1:13" ht="15" customHeight="1" x14ac:dyDescent="0.25">
      <c r="A13" s="634"/>
      <c r="B13" s="483">
        <v>45307</v>
      </c>
      <c r="C13" s="312">
        <v>196</v>
      </c>
      <c r="D13" s="312">
        <v>55</v>
      </c>
      <c r="E13" s="312"/>
      <c r="F13" s="453">
        <f t="shared" si="1"/>
        <v>251</v>
      </c>
      <c r="G13" s="312">
        <v>21</v>
      </c>
      <c r="H13" s="312">
        <v>4</v>
      </c>
      <c r="I13" s="423">
        <v>4</v>
      </c>
    </row>
    <row r="14" spans="1:13" ht="15" customHeight="1" x14ac:dyDescent="0.25">
      <c r="A14" s="634"/>
      <c r="B14" s="483">
        <v>45308</v>
      </c>
      <c r="C14" s="312">
        <v>213</v>
      </c>
      <c r="D14" s="312">
        <v>61</v>
      </c>
      <c r="E14" s="312"/>
      <c r="F14" s="453">
        <f t="shared" si="1"/>
        <v>274</v>
      </c>
      <c r="G14" s="312">
        <v>20</v>
      </c>
      <c r="H14" s="312">
        <v>5</v>
      </c>
      <c r="I14" s="423">
        <v>5</v>
      </c>
    </row>
    <row r="15" spans="1:13" ht="15" customHeight="1" x14ac:dyDescent="0.25">
      <c r="A15" s="634"/>
      <c r="B15" s="483">
        <v>45309</v>
      </c>
      <c r="C15" s="312">
        <v>204</v>
      </c>
      <c r="D15" s="312">
        <v>67</v>
      </c>
      <c r="E15" s="312"/>
      <c r="F15" s="453">
        <f t="shared" si="1"/>
        <v>271</v>
      </c>
      <c r="G15" s="312">
        <v>19</v>
      </c>
      <c r="H15" s="312">
        <v>9</v>
      </c>
      <c r="I15" s="423">
        <v>9</v>
      </c>
    </row>
    <row r="16" spans="1:13" ht="15" customHeight="1" thickBot="1" x14ac:dyDescent="0.3">
      <c r="A16" s="634"/>
      <c r="B16" s="484">
        <v>45310</v>
      </c>
      <c r="C16" s="316">
        <v>201</v>
      </c>
      <c r="D16" s="316">
        <v>59</v>
      </c>
      <c r="E16" s="316"/>
      <c r="F16" s="456">
        <f t="shared" si="1"/>
        <v>260</v>
      </c>
      <c r="G16" s="316">
        <v>22</v>
      </c>
      <c r="H16" s="316">
        <v>4</v>
      </c>
      <c r="I16" s="425">
        <v>4</v>
      </c>
    </row>
    <row r="17" spans="1:13" ht="15" customHeight="1" thickTop="1" x14ac:dyDescent="0.25">
      <c r="A17" s="634"/>
      <c r="B17" s="485">
        <v>45313</v>
      </c>
      <c r="C17" s="344">
        <v>219</v>
      </c>
      <c r="D17" s="344">
        <v>65</v>
      </c>
      <c r="E17" s="344"/>
      <c r="F17" s="450">
        <f t="shared" si="1"/>
        <v>284</v>
      </c>
      <c r="G17" s="344">
        <v>26</v>
      </c>
      <c r="H17" s="344">
        <v>0</v>
      </c>
      <c r="I17" s="426">
        <v>0</v>
      </c>
    </row>
    <row r="18" spans="1:13" ht="15" customHeight="1" x14ac:dyDescent="0.25">
      <c r="A18" s="634"/>
      <c r="B18" s="503">
        <v>45314</v>
      </c>
      <c r="C18" s="313">
        <v>206</v>
      </c>
      <c r="D18" s="313">
        <v>50</v>
      </c>
      <c r="E18" s="313"/>
      <c r="F18" s="453">
        <f t="shared" si="1"/>
        <v>256</v>
      </c>
      <c r="G18" s="313">
        <v>23</v>
      </c>
      <c r="H18" s="313">
        <v>2</v>
      </c>
      <c r="I18" s="422">
        <v>2</v>
      </c>
    </row>
    <row r="19" spans="1:13" ht="15" customHeight="1" x14ac:dyDescent="0.25">
      <c r="A19" s="634"/>
      <c r="B19" s="483">
        <v>45315</v>
      </c>
      <c r="C19" s="312">
        <v>204</v>
      </c>
      <c r="D19" s="312">
        <v>70</v>
      </c>
      <c r="E19" s="312"/>
      <c r="F19" s="453">
        <f t="shared" si="1"/>
        <v>274</v>
      </c>
      <c r="G19" s="312">
        <v>20</v>
      </c>
      <c r="H19" s="312">
        <v>2</v>
      </c>
      <c r="I19" s="423">
        <v>2</v>
      </c>
    </row>
    <row r="20" spans="1:13" ht="15" customHeight="1" x14ac:dyDescent="0.25">
      <c r="A20" s="634"/>
      <c r="B20" s="483">
        <v>45316</v>
      </c>
      <c r="C20" s="312">
        <v>180</v>
      </c>
      <c r="D20" s="312">
        <v>54</v>
      </c>
      <c r="E20" s="312"/>
      <c r="F20" s="453">
        <f t="shared" si="1"/>
        <v>234</v>
      </c>
      <c r="G20" s="312">
        <v>20</v>
      </c>
      <c r="H20" s="312">
        <v>2</v>
      </c>
      <c r="I20" s="423">
        <v>2</v>
      </c>
    </row>
    <row r="21" spans="1:13" ht="15" customHeight="1" thickBot="1" x14ac:dyDescent="0.3">
      <c r="A21" s="634"/>
      <c r="B21" s="484">
        <v>45317</v>
      </c>
      <c r="C21" s="316">
        <v>178</v>
      </c>
      <c r="D21" s="316">
        <v>32</v>
      </c>
      <c r="E21" s="316"/>
      <c r="F21" s="456">
        <f t="shared" si="1"/>
        <v>210</v>
      </c>
      <c r="G21" s="316">
        <v>19</v>
      </c>
      <c r="H21" s="316">
        <v>1</v>
      </c>
      <c r="I21" s="425">
        <v>1</v>
      </c>
    </row>
    <row r="22" spans="1:13" ht="15" customHeight="1" thickTop="1" x14ac:dyDescent="0.25">
      <c r="A22" s="634"/>
      <c r="B22" s="594">
        <v>45320</v>
      </c>
      <c r="C22" s="532">
        <v>249</v>
      </c>
      <c r="D22" s="532">
        <v>78</v>
      </c>
      <c r="E22" s="532"/>
      <c r="F22" s="448">
        <f t="shared" si="1"/>
        <v>327</v>
      </c>
      <c r="G22" s="532">
        <v>27</v>
      </c>
      <c r="H22" s="532">
        <v>5</v>
      </c>
      <c r="I22" s="550">
        <v>5</v>
      </c>
    </row>
    <row r="23" spans="1:13" ht="15" customHeight="1" x14ac:dyDescent="0.25">
      <c r="A23" s="634"/>
      <c r="B23" s="483">
        <v>45321</v>
      </c>
      <c r="C23" s="312">
        <v>244</v>
      </c>
      <c r="D23" s="312">
        <v>69</v>
      </c>
      <c r="E23" s="312"/>
      <c r="F23" s="448">
        <f t="shared" si="1"/>
        <v>313</v>
      </c>
      <c r="G23" s="312">
        <v>26</v>
      </c>
      <c r="H23" s="312">
        <v>1</v>
      </c>
      <c r="I23" s="423">
        <v>1</v>
      </c>
    </row>
    <row r="24" spans="1:13" ht="15" customHeight="1" thickBot="1" x14ac:dyDescent="0.3">
      <c r="A24" s="635"/>
      <c r="B24" s="502">
        <v>45322</v>
      </c>
      <c r="C24" s="334">
        <v>267</v>
      </c>
      <c r="D24" s="334">
        <v>48</v>
      </c>
      <c r="E24" s="334"/>
      <c r="F24" s="452">
        <f t="shared" si="1"/>
        <v>315</v>
      </c>
      <c r="G24" s="334">
        <v>26</v>
      </c>
      <c r="H24" s="334">
        <v>5</v>
      </c>
      <c r="I24" s="432">
        <v>5</v>
      </c>
      <c r="J24"/>
      <c r="M24"/>
    </row>
    <row r="25" spans="1:13" ht="15" customHeight="1" x14ac:dyDescent="0.25">
      <c r="A25" s="634" t="s">
        <v>46</v>
      </c>
      <c r="B25" s="483">
        <v>45323</v>
      </c>
      <c r="C25" s="312">
        <v>216</v>
      </c>
      <c r="D25" s="312">
        <v>45</v>
      </c>
      <c r="E25" s="312"/>
      <c r="F25" s="453">
        <f t="shared" ref="F25:F45" si="2">SUM(C25+D25)</f>
        <v>261</v>
      </c>
      <c r="G25" s="312">
        <v>19</v>
      </c>
      <c r="H25" s="312">
        <v>2</v>
      </c>
      <c r="I25" s="423">
        <v>2</v>
      </c>
    </row>
    <row r="26" spans="1:13" ht="15" customHeight="1" thickBot="1" x14ac:dyDescent="0.3">
      <c r="A26" s="634"/>
      <c r="B26" s="598">
        <v>45324</v>
      </c>
      <c r="C26" s="333">
        <v>166</v>
      </c>
      <c r="D26" s="333">
        <v>44</v>
      </c>
      <c r="E26" s="333"/>
      <c r="F26" s="456">
        <f t="shared" si="2"/>
        <v>210</v>
      </c>
      <c r="G26" s="333">
        <v>18</v>
      </c>
      <c r="H26" s="333">
        <v>0</v>
      </c>
      <c r="I26" s="433">
        <v>0</v>
      </c>
    </row>
    <row r="27" spans="1:13" ht="15" customHeight="1" thickTop="1" x14ac:dyDescent="0.25">
      <c r="A27" s="634"/>
      <c r="B27" s="485">
        <v>45327</v>
      </c>
      <c r="C27" s="344">
        <v>219</v>
      </c>
      <c r="D27" s="344">
        <v>84</v>
      </c>
      <c r="E27" s="344"/>
      <c r="F27" s="450">
        <f t="shared" si="2"/>
        <v>303</v>
      </c>
      <c r="G27" s="344">
        <v>25</v>
      </c>
      <c r="H27" s="344">
        <v>7</v>
      </c>
      <c r="I27" s="426">
        <v>7</v>
      </c>
    </row>
    <row r="28" spans="1:13" ht="15" customHeight="1" x14ac:dyDescent="0.25">
      <c r="A28" s="634"/>
      <c r="B28" s="483">
        <v>45328</v>
      </c>
      <c r="C28" s="312">
        <v>204</v>
      </c>
      <c r="D28" s="312">
        <v>49</v>
      </c>
      <c r="E28" s="312"/>
      <c r="F28" s="453">
        <f t="shared" si="2"/>
        <v>253</v>
      </c>
      <c r="G28" s="312">
        <v>23</v>
      </c>
      <c r="H28" s="312">
        <v>2</v>
      </c>
      <c r="I28" s="423">
        <v>2</v>
      </c>
    </row>
    <row r="29" spans="1:13" ht="15" customHeight="1" x14ac:dyDescent="0.25">
      <c r="A29" s="634"/>
      <c r="B29" s="483">
        <v>45329</v>
      </c>
      <c r="C29" s="312">
        <v>212</v>
      </c>
      <c r="D29" s="312">
        <v>47</v>
      </c>
      <c r="E29" s="312"/>
      <c r="F29" s="453">
        <f t="shared" si="2"/>
        <v>259</v>
      </c>
      <c r="G29" s="312">
        <v>20</v>
      </c>
      <c r="H29" s="312">
        <v>6</v>
      </c>
      <c r="I29" s="423">
        <v>6</v>
      </c>
    </row>
    <row r="30" spans="1:13" ht="15" customHeight="1" x14ac:dyDescent="0.25">
      <c r="A30" s="634"/>
      <c r="B30" s="483">
        <v>45330</v>
      </c>
      <c r="C30" s="312">
        <v>221</v>
      </c>
      <c r="D30" s="312">
        <v>58</v>
      </c>
      <c r="E30" s="312"/>
      <c r="F30" s="453">
        <f t="shared" si="2"/>
        <v>279</v>
      </c>
      <c r="G30" s="312">
        <v>20</v>
      </c>
      <c r="H30" s="312">
        <v>0</v>
      </c>
      <c r="I30" s="423">
        <v>0</v>
      </c>
    </row>
    <row r="31" spans="1:13" ht="15" customHeight="1" thickBot="1" x14ac:dyDescent="0.3">
      <c r="A31" s="634"/>
      <c r="B31" s="484">
        <v>45331</v>
      </c>
      <c r="C31" s="316">
        <v>178</v>
      </c>
      <c r="D31" s="316">
        <v>47</v>
      </c>
      <c r="E31" s="316"/>
      <c r="F31" s="456">
        <f t="shared" si="2"/>
        <v>225</v>
      </c>
      <c r="G31" s="316">
        <v>20</v>
      </c>
      <c r="H31" s="316">
        <v>1</v>
      </c>
      <c r="I31" s="425">
        <v>1</v>
      </c>
    </row>
    <row r="32" spans="1:13" ht="15" customHeight="1" thickTop="1" x14ac:dyDescent="0.25">
      <c r="A32" s="634"/>
      <c r="B32" s="485">
        <v>45334</v>
      </c>
      <c r="C32" s="344">
        <v>226</v>
      </c>
      <c r="D32" s="344">
        <v>74</v>
      </c>
      <c r="E32" s="344"/>
      <c r="F32" s="450">
        <f t="shared" si="2"/>
        <v>300</v>
      </c>
      <c r="G32" s="344">
        <v>27</v>
      </c>
      <c r="H32" s="344">
        <v>4</v>
      </c>
      <c r="I32" s="426">
        <v>4</v>
      </c>
    </row>
    <row r="33" spans="1:13" ht="15" customHeight="1" x14ac:dyDescent="0.25">
      <c r="A33" s="634"/>
      <c r="B33" s="483">
        <v>45335</v>
      </c>
      <c r="C33" s="312">
        <v>190</v>
      </c>
      <c r="D33" s="312">
        <v>61</v>
      </c>
      <c r="E33" s="312"/>
      <c r="F33" s="453">
        <f t="shared" si="2"/>
        <v>251</v>
      </c>
      <c r="G33" s="312">
        <v>23</v>
      </c>
      <c r="H33" s="312">
        <v>3</v>
      </c>
      <c r="I33" s="423">
        <v>3</v>
      </c>
    </row>
    <row r="34" spans="1:13" ht="15" customHeight="1" x14ac:dyDescent="0.25">
      <c r="A34" s="634"/>
      <c r="B34" s="483">
        <v>45336</v>
      </c>
      <c r="C34" s="312">
        <v>199</v>
      </c>
      <c r="D34" s="312">
        <v>62</v>
      </c>
      <c r="E34" s="312"/>
      <c r="F34" s="453">
        <f t="shared" si="2"/>
        <v>261</v>
      </c>
      <c r="G34" s="312">
        <v>26</v>
      </c>
      <c r="H34" s="312">
        <v>1</v>
      </c>
      <c r="I34" s="423">
        <v>1</v>
      </c>
    </row>
    <row r="35" spans="1:13" ht="15" customHeight="1" x14ac:dyDescent="0.25">
      <c r="A35" s="634"/>
      <c r="B35" s="483">
        <v>45337</v>
      </c>
      <c r="C35" s="312">
        <v>200</v>
      </c>
      <c r="D35" s="312">
        <v>56</v>
      </c>
      <c r="E35" s="312"/>
      <c r="F35" s="453">
        <f t="shared" si="2"/>
        <v>256</v>
      </c>
      <c r="G35" s="312">
        <v>26</v>
      </c>
      <c r="H35" s="312">
        <v>2</v>
      </c>
      <c r="I35" s="423">
        <v>2</v>
      </c>
    </row>
    <row r="36" spans="1:13" ht="15" customHeight="1" thickBot="1" x14ac:dyDescent="0.3">
      <c r="A36" s="634"/>
      <c r="B36" s="484">
        <v>45338</v>
      </c>
      <c r="C36" s="316">
        <v>149</v>
      </c>
      <c r="D36" s="316">
        <v>69</v>
      </c>
      <c r="E36" s="316"/>
      <c r="F36" s="456">
        <f t="shared" si="2"/>
        <v>218</v>
      </c>
      <c r="G36" s="316">
        <v>31</v>
      </c>
      <c r="H36" s="316">
        <v>1</v>
      </c>
      <c r="I36" s="425">
        <v>1</v>
      </c>
    </row>
    <row r="37" spans="1:13" ht="15" customHeight="1" thickTop="1" x14ac:dyDescent="0.25">
      <c r="A37" s="634"/>
      <c r="B37" s="485">
        <v>45341</v>
      </c>
      <c r="C37" s="344">
        <v>224</v>
      </c>
      <c r="D37" s="344">
        <v>64</v>
      </c>
      <c r="E37" s="344"/>
      <c r="F37" s="450">
        <f t="shared" si="2"/>
        <v>288</v>
      </c>
      <c r="G37" s="344">
        <v>32</v>
      </c>
      <c r="H37" s="344">
        <v>2</v>
      </c>
      <c r="I37" s="426">
        <v>2</v>
      </c>
    </row>
    <row r="38" spans="1:13" ht="15" customHeight="1" x14ac:dyDescent="0.25">
      <c r="A38" s="634"/>
      <c r="B38" s="503">
        <v>45342</v>
      </c>
      <c r="C38" s="313">
        <v>161</v>
      </c>
      <c r="D38" s="313">
        <v>57</v>
      </c>
      <c r="E38" s="313"/>
      <c r="F38" s="453">
        <f t="shared" si="2"/>
        <v>218</v>
      </c>
      <c r="G38" s="313">
        <v>27</v>
      </c>
      <c r="H38" s="313">
        <v>4</v>
      </c>
      <c r="I38" s="422">
        <v>4</v>
      </c>
    </row>
    <row r="39" spans="1:13" ht="15" customHeight="1" x14ac:dyDescent="0.25">
      <c r="A39" s="634"/>
      <c r="B39" s="483">
        <v>45343</v>
      </c>
      <c r="C39" s="312">
        <v>219</v>
      </c>
      <c r="D39" s="312">
        <v>48</v>
      </c>
      <c r="E39" s="312"/>
      <c r="F39" s="453">
        <f t="shared" si="2"/>
        <v>267</v>
      </c>
      <c r="G39" s="312">
        <v>24</v>
      </c>
      <c r="H39" s="312">
        <v>1</v>
      </c>
      <c r="I39" s="423">
        <v>1</v>
      </c>
    </row>
    <row r="40" spans="1:13" ht="15" customHeight="1" x14ac:dyDescent="0.25">
      <c r="A40" s="634"/>
      <c r="B40" s="483">
        <v>45344</v>
      </c>
      <c r="C40" s="312">
        <v>200</v>
      </c>
      <c r="D40" s="312">
        <v>59</v>
      </c>
      <c r="E40" s="312"/>
      <c r="F40" s="453">
        <f t="shared" si="2"/>
        <v>259</v>
      </c>
      <c r="G40" s="312">
        <v>22</v>
      </c>
      <c r="H40" s="312">
        <v>4</v>
      </c>
      <c r="I40" s="423">
        <v>4</v>
      </c>
    </row>
    <row r="41" spans="1:13" ht="15" customHeight="1" thickBot="1" x14ac:dyDescent="0.3">
      <c r="A41" s="634"/>
      <c r="B41" s="484">
        <v>45345</v>
      </c>
      <c r="C41" s="316">
        <v>203</v>
      </c>
      <c r="D41" s="316">
        <v>41</v>
      </c>
      <c r="E41" s="316"/>
      <c r="F41" s="456">
        <f t="shared" si="2"/>
        <v>244</v>
      </c>
      <c r="G41" s="316">
        <v>22</v>
      </c>
      <c r="H41" s="316">
        <v>3</v>
      </c>
      <c r="I41" s="425">
        <v>3</v>
      </c>
    </row>
    <row r="42" spans="1:13" ht="15" customHeight="1" thickTop="1" x14ac:dyDescent="0.25">
      <c r="A42" s="634"/>
      <c r="B42" s="485">
        <v>45348</v>
      </c>
      <c r="C42" s="344">
        <v>265</v>
      </c>
      <c r="D42" s="344">
        <v>80</v>
      </c>
      <c r="E42" s="344"/>
      <c r="F42" s="450">
        <f t="shared" si="2"/>
        <v>345</v>
      </c>
      <c r="G42" s="344">
        <v>26</v>
      </c>
      <c r="H42" s="344">
        <v>4</v>
      </c>
      <c r="I42" s="426">
        <v>4</v>
      </c>
    </row>
    <row r="43" spans="1:13" ht="15" customHeight="1" x14ac:dyDescent="0.25">
      <c r="A43" s="634"/>
      <c r="B43" s="594">
        <v>45349</v>
      </c>
      <c r="C43" s="532">
        <v>246</v>
      </c>
      <c r="D43" s="532">
        <v>71</v>
      </c>
      <c r="E43" s="532"/>
      <c r="F43" s="453">
        <f t="shared" ref="F43" si="3">SUM(C43+D43)</f>
        <v>317</v>
      </c>
      <c r="G43" s="532">
        <v>32</v>
      </c>
      <c r="H43" s="532">
        <v>2</v>
      </c>
      <c r="I43" s="550">
        <v>2</v>
      </c>
    </row>
    <row r="44" spans="1:13" ht="15" customHeight="1" x14ac:dyDescent="0.25">
      <c r="A44" s="634"/>
      <c r="B44" s="483">
        <v>45350</v>
      </c>
      <c r="C44" s="312">
        <v>315</v>
      </c>
      <c r="D44" s="312">
        <v>74</v>
      </c>
      <c r="E44" s="312"/>
      <c r="F44" s="448">
        <f t="shared" si="2"/>
        <v>389</v>
      </c>
      <c r="G44" s="312">
        <v>30</v>
      </c>
      <c r="H44" s="312">
        <v>4</v>
      </c>
      <c r="I44" s="423">
        <v>4</v>
      </c>
    </row>
    <row r="45" spans="1:13" ht="15" customHeight="1" thickBot="1" x14ac:dyDescent="0.3">
      <c r="A45" s="635"/>
      <c r="B45" s="502">
        <v>45351</v>
      </c>
      <c r="C45" s="334">
        <v>269</v>
      </c>
      <c r="D45" s="334">
        <v>51</v>
      </c>
      <c r="E45" s="334"/>
      <c r="F45" s="452">
        <f t="shared" si="2"/>
        <v>320</v>
      </c>
      <c r="G45" s="334">
        <v>25</v>
      </c>
      <c r="H45" s="334">
        <v>1</v>
      </c>
      <c r="I45" s="432">
        <v>1</v>
      </c>
      <c r="J45"/>
      <c r="M45"/>
    </row>
    <row r="46" spans="1:13" ht="15" customHeight="1" thickBot="1" x14ac:dyDescent="0.3">
      <c r="A46" s="634" t="s">
        <v>48</v>
      </c>
      <c r="B46" s="483">
        <v>45352</v>
      </c>
      <c r="C46" s="312">
        <v>214</v>
      </c>
      <c r="D46" s="312">
        <v>59</v>
      </c>
      <c r="E46" s="312"/>
      <c r="F46" s="453">
        <f t="shared" ref="F46:F62" si="4">SUM(C46+D46)</f>
        <v>273</v>
      </c>
      <c r="G46" s="312">
        <v>27</v>
      </c>
      <c r="H46" s="312">
        <v>1</v>
      </c>
      <c r="I46" s="423">
        <v>1</v>
      </c>
    </row>
    <row r="47" spans="1:13" ht="15" customHeight="1" thickTop="1" x14ac:dyDescent="0.25">
      <c r="A47" s="634"/>
      <c r="B47" s="485">
        <v>45355</v>
      </c>
      <c r="C47" s="344">
        <v>276</v>
      </c>
      <c r="D47" s="344">
        <v>108</v>
      </c>
      <c r="E47" s="344"/>
      <c r="F47" s="450">
        <f t="shared" si="4"/>
        <v>384</v>
      </c>
      <c r="G47" s="344">
        <v>35</v>
      </c>
      <c r="H47" s="344">
        <v>0</v>
      </c>
      <c r="I47" s="426">
        <v>0</v>
      </c>
    </row>
    <row r="48" spans="1:13" ht="15" customHeight="1" x14ac:dyDescent="0.25">
      <c r="A48" s="634"/>
      <c r="B48" s="483">
        <v>45356</v>
      </c>
      <c r="C48" s="312">
        <v>243</v>
      </c>
      <c r="D48" s="312">
        <v>62</v>
      </c>
      <c r="E48" s="312"/>
      <c r="F48" s="453">
        <f t="shared" si="4"/>
        <v>305</v>
      </c>
      <c r="G48" s="312">
        <v>28</v>
      </c>
      <c r="H48" s="312">
        <v>6</v>
      </c>
      <c r="I48" s="423">
        <v>6</v>
      </c>
    </row>
    <row r="49" spans="1:9" ht="15" customHeight="1" x14ac:dyDescent="0.25">
      <c r="A49" s="634"/>
      <c r="B49" s="483">
        <v>45357</v>
      </c>
      <c r="C49" s="312">
        <v>197</v>
      </c>
      <c r="D49" s="312">
        <v>53</v>
      </c>
      <c r="E49" s="312"/>
      <c r="F49" s="453">
        <f t="shared" si="4"/>
        <v>250</v>
      </c>
      <c r="G49" s="312">
        <v>25</v>
      </c>
      <c r="H49" s="312">
        <v>2</v>
      </c>
      <c r="I49" s="423">
        <v>2</v>
      </c>
    </row>
    <row r="50" spans="1:9" ht="15" customHeight="1" x14ac:dyDescent="0.25">
      <c r="A50" s="634"/>
      <c r="B50" s="483">
        <v>45358</v>
      </c>
      <c r="C50" s="312">
        <v>220</v>
      </c>
      <c r="D50" s="312">
        <v>57</v>
      </c>
      <c r="E50" s="312"/>
      <c r="F50" s="453">
        <f t="shared" si="4"/>
        <v>277</v>
      </c>
      <c r="G50" s="312">
        <v>25</v>
      </c>
      <c r="H50" s="312">
        <v>6</v>
      </c>
      <c r="I50" s="423">
        <v>6</v>
      </c>
    </row>
    <row r="51" spans="1:9" ht="15" customHeight="1" thickBot="1" x14ac:dyDescent="0.3">
      <c r="A51" s="634"/>
      <c r="B51" s="484">
        <v>45359</v>
      </c>
      <c r="C51" s="316">
        <v>152</v>
      </c>
      <c r="D51" s="316">
        <v>40</v>
      </c>
      <c r="E51" s="316"/>
      <c r="F51" s="456">
        <f t="shared" si="4"/>
        <v>192</v>
      </c>
      <c r="G51" s="316">
        <v>21</v>
      </c>
      <c r="H51" s="316">
        <v>0</v>
      </c>
      <c r="I51" s="425">
        <v>0</v>
      </c>
    </row>
    <row r="52" spans="1:9" ht="15" customHeight="1" thickTop="1" x14ac:dyDescent="0.25">
      <c r="A52" s="634"/>
      <c r="B52" s="485">
        <v>45362</v>
      </c>
      <c r="C52" s="344">
        <v>347</v>
      </c>
      <c r="D52" s="344">
        <v>183</v>
      </c>
      <c r="E52" s="344"/>
      <c r="F52" s="450">
        <f t="shared" si="4"/>
        <v>530</v>
      </c>
      <c r="G52" s="344">
        <v>44</v>
      </c>
      <c r="H52" s="344">
        <v>3</v>
      </c>
      <c r="I52" s="426">
        <v>3</v>
      </c>
    </row>
    <row r="53" spans="1:9" ht="15" customHeight="1" x14ac:dyDescent="0.25">
      <c r="A53" s="634"/>
      <c r="B53" s="483">
        <v>45363</v>
      </c>
      <c r="C53" s="312">
        <v>261</v>
      </c>
      <c r="D53" s="312">
        <v>79</v>
      </c>
      <c r="E53" s="312"/>
      <c r="F53" s="453">
        <f t="shared" si="4"/>
        <v>340</v>
      </c>
      <c r="G53" s="312">
        <v>34</v>
      </c>
      <c r="H53" s="312">
        <v>7</v>
      </c>
      <c r="I53" s="423">
        <v>7</v>
      </c>
    </row>
    <row r="54" spans="1:9" ht="15" customHeight="1" x14ac:dyDescent="0.25">
      <c r="A54" s="634"/>
      <c r="B54" s="483">
        <v>45364</v>
      </c>
      <c r="C54" s="312">
        <v>238</v>
      </c>
      <c r="D54" s="312">
        <v>46</v>
      </c>
      <c r="E54" s="312"/>
      <c r="F54" s="453">
        <f t="shared" si="4"/>
        <v>284</v>
      </c>
      <c r="G54" s="312">
        <v>22</v>
      </c>
      <c r="H54" s="312">
        <v>2</v>
      </c>
      <c r="I54" s="423">
        <v>2</v>
      </c>
    </row>
    <row r="55" spans="1:9" ht="15" customHeight="1" x14ac:dyDescent="0.25">
      <c r="A55" s="634"/>
      <c r="B55" s="483">
        <v>45365</v>
      </c>
      <c r="C55" s="312">
        <v>240</v>
      </c>
      <c r="D55" s="312">
        <v>75</v>
      </c>
      <c r="E55" s="312"/>
      <c r="F55" s="453">
        <f t="shared" si="4"/>
        <v>315</v>
      </c>
      <c r="G55" s="312">
        <v>26</v>
      </c>
      <c r="H55" s="312">
        <v>1</v>
      </c>
      <c r="I55" s="423">
        <v>1</v>
      </c>
    </row>
    <row r="56" spans="1:9" ht="15" customHeight="1" thickBot="1" x14ac:dyDescent="0.3">
      <c r="A56" s="634"/>
      <c r="B56" s="484">
        <v>45366</v>
      </c>
      <c r="C56" s="316">
        <v>242</v>
      </c>
      <c r="D56" s="316">
        <v>50</v>
      </c>
      <c r="E56" s="316"/>
      <c r="F56" s="456">
        <f t="shared" si="4"/>
        <v>292</v>
      </c>
      <c r="G56" s="316">
        <v>27</v>
      </c>
      <c r="H56" s="316">
        <v>0</v>
      </c>
      <c r="I56" s="425">
        <v>0</v>
      </c>
    </row>
    <row r="57" spans="1:9" ht="15" customHeight="1" thickTop="1" x14ac:dyDescent="0.25">
      <c r="A57" s="634"/>
      <c r="B57" s="485">
        <v>45369</v>
      </c>
      <c r="C57" s="344">
        <v>283</v>
      </c>
      <c r="D57" s="344">
        <v>88</v>
      </c>
      <c r="E57" s="344"/>
      <c r="F57" s="450">
        <f t="shared" si="4"/>
        <v>371</v>
      </c>
      <c r="G57" s="344">
        <v>37</v>
      </c>
      <c r="H57" s="344">
        <v>3</v>
      </c>
      <c r="I57" s="426">
        <v>3</v>
      </c>
    </row>
    <row r="58" spans="1:9" ht="15" customHeight="1" x14ac:dyDescent="0.25">
      <c r="A58" s="634"/>
      <c r="B58" s="503">
        <v>45370</v>
      </c>
      <c r="C58" s="313">
        <v>226</v>
      </c>
      <c r="D58" s="313">
        <v>87</v>
      </c>
      <c r="E58" s="313"/>
      <c r="F58" s="453">
        <f t="shared" si="4"/>
        <v>313</v>
      </c>
      <c r="G58" s="313">
        <v>26</v>
      </c>
      <c r="H58" s="313">
        <v>1</v>
      </c>
      <c r="I58" s="422">
        <v>1</v>
      </c>
    </row>
    <row r="59" spans="1:9" ht="15" customHeight="1" x14ac:dyDescent="0.25">
      <c r="A59" s="634"/>
      <c r="B59" s="483">
        <v>45371</v>
      </c>
      <c r="C59" s="312">
        <v>220</v>
      </c>
      <c r="D59" s="312">
        <v>45</v>
      </c>
      <c r="E59" s="312"/>
      <c r="F59" s="453">
        <f t="shared" si="4"/>
        <v>265</v>
      </c>
      <c r="G59" s="312">
        <v>24</v>
      </c>
      <c r="H59" s="312">
        <v>5</v>
      </c>
      <c r="I59" s="423">
        <v>5</v>
      </c>
    </row>
    <row r="60" spans="1:9" ht="15" customHeight="1" x14ac:dyDescent="0.25">
      <c r="A60" s="634"/>
      <c r="B60" s="483">
        <v>45372</v>
      </c>
      <c r="C60" s="312">
        <v>227</v>
      </c>
      <c r="D60" s="312">
        <v>62</v>
      </c>
      <c r="E60" s="312"/>
      <c r="F60" s="453">
        <f t="shared" si="4"/>
        <v>289</v>
      </c>
      <c r="G60" s="312">
        <v>26</v>
      </c>
      <c r="H60" s="312">
        <v>4</v>
      </c>
      <c r="I60" s="423">
        <v>4</v>
      </c>
    </row>
    <row r="61" spans="1:9" ht="15" customHeight="1" thickBot="1" x14ac:dyDescent="0.3">
      <c r="A61" s="634"/>
      <c r="B61" s="484">
        <v>45373</v>
      </c>
      <c r="C61" s="316">
        <v>475</v>
      </c>
      <c r="D61" s="316">
        <v>128</v>
      </c>
      <c r="E61" s="316"/>
      <c r="F61" s="456">
        <f t="shared" si="4"/>
        <v>603</v>
      </c>
      <c r="G61" s="316">
        <v>60</v>
      </c>
      <c r="H61" s="316">
        <v>1</v>
      </c>
      <c r="I61" s="425">
        <v>1</v>
      </c>
    </row>
    <row r="62" spans="1:9" ht="15" customHeight="1" thickTop="1" x14ac:dyDescent="0.25">
      <c r="A62" s="634"/>
      <c r="B62" s="485">
        <v>45376</v>
      </c>
      <c r="C62" s="344">
        <v>313</v>
      </c>
      <c r="D62" s="344">
        <v>108</v>
      </c>
      <c r="E62" s="344"/>
      <c r="F62" s="450">
        <f t="shared" si="4"/>
        <v>421</v>
      </c>
      <c r="G62" s="344">
        <v>38</v>
      </c>
      <c r="H62" s="344">
        <v>31</v>
      </c>
      <c r="I62" s="426">
        <v>31</v>
      </c>
    </row>
    <row r="63" spans="1:9" ht="15" customHeight="1" x14ac:dyDescent="0.25">
      <c r="A63" s="634"/>
      <c r="B63" s="503">
        <v>45377</v>
      </c>
      <c r="C63" s="313">
        <v>333</v>
      </c>
      <c r="D63" s="313">
        <v>59</v>
      </c>
      <c r="E63" s="313"/>
      <c r="F63" s="453">
        <f t="shared" ref="F63:F65" si="5">SUM(C63+D63)</f>
        <v>392</v>
      </c>
      <c r="G63" s="313">
        <v>36</v>
      </c>
      <c r="H63" s="313">
        <v>5</v>
      </c>
      <c r="I63" s="422">
        <v>5</v>
      </c>
    </row>
    <row r="64" spans="1:9" ht="15" customHeight="1" x14ac:dyDescent="0.25">
      <c r="A64" s="634"/>
      <c r="B64" s="503">
        <v>45378</v>
      </c>
      <c r="C64" s="313">
        <v>396</v>
      </c>
      <c r="D64" s="313">
        <v>76</v>
      </c>
      <c r="E64" s="313"/>
      <c r="F64" s="453">
        <f t="shared" si="5"/>
        <v>472</v>
      </c>
      <c r="G64" s="313">
        <v>39</v>
      </c>
      <c r="H64" s="313">
        <v>3</v>
      </c>
      <c r="I64" s="422">
        <v>3</v>
      </c>
    </row>
    <row r="65" spans="1:13" ht="15" customHeight="1" x14ac:dyDescent="0.25">
      <c r="A65" s="634"/>
      <c r="B65" s="503">
        <v>45379</v>
      </c>
      <c r="C65" s="313">
        <v>277</v>
      </c>
      <c r="D65" s="313">
        <v>60</v>
      </c>
      <c r="E65" s="313"/>
      <c r="F65" s="453">
        <f t="shared" si="5"/>
        <v>337</v>
      </c>
      <c r="G65" s="313">
        <v>28</v>
      </c>
      <c r="H65" s="313">
        <v>1</v>
      </c>
      <c r="I65" s="422">
        <v>1</v>
      </c>
    </row>
    <row r="66" spans="1:13" ht="15" customHeight="1" thickBot="1" x14ac:dyDescent="0.3">
      <c r="A66" s="635"/>
      <c r="B66" s="599">
        <v>45380</v>
      </c>
      <c r="C66" s="526"/>
      <c r="D66" s="526"/>
      <c r="E66" s="526"/>
      <c r="F66" s="600"/>
      <c r="G66" s="526"/>
      <c r="H66" s="526"/>
      <c r="I66" s="529"/>
      <c r="J66"/>
      <c r="M66"/>
    </row>
    <row r="67" spans="1:13" ht="15" customHeight="1" x14ac:dyDescent="0.25">
      <c r="A67" s="641" t="s">
        <v>49</v>
      </c>
      <c r="B67" s="581">
        <v>45383</v>
      </c>
      <c r="C67" s="520"/>
      <c r="D67" s="520"/>
      <c r="E67" s="520"/>
      <c r="F67" s="521"/>
      <c r="G67" s="520"/>
      <c r="H67" s="520"/>
      <c r="I67" s="523"/>
      <c r="J67"/>
      <c r="M67"/>
    </row>
    <row r="68" spans="1:13" ht="15" customHeight="1" x14ac:dyDescent="0.25">
      <c r="A68" s="642"/>
      <c r="B68" s="503">
        <v>45384</v>
      </c>
      <c r="C68" s="313">
        <v>278</v>
      </c>
      <c r="D68" s="313">
        <v>93</v>
      </c>
      <c r="E68" s="313"/>
      <c r="F68" s="453">
        <f t="shared" ref="F68:F88" si="6">SUM(C68+D68)</f>
        <v>371</v>
      </c>
      <c r="G68" s="313">
        <v>31</v>
      </c>
      <c r="H68" s="313">
        <v>11</v>
      </c>
      <c r="I68" s="422">
        <v>11</v>
      </c>
    </row>
    <row r="69" spans="1:13" ht="15" customHeight="1" x14ac:dyDescent="0.25">
      <c r="A69" s="642"/>
      <c r="B69" s="483">
        <v>45385</v>
      </c>
      <c r="C69" s="312">
        <v>316</v>
      </c>
      <c r="D69" s="312">
        <v>80</v>
      </c>
      <c r="E69" s="312"/>
      <c r="F69" s="453">
        <f t="shared" si="6"/>
        <v>396</v>
      </c>
      <c r="G69" s="312">
        <v>33</v>
      </c>
      <c r="H69" s="312">
        <v>4</v>
      </c>
      <c r="I69" s="423">
        <v>4</v>
      </c>
    </row>
    <row r="70" spans="1:13" ht="15" customHeight="1" x14ac:dyDescent="0.25">
      <c r="A70" s="642"/>
      <c r="B70" s="483">
        <v>45386</v>
      </c>
      <c r="C70" s="312">
        <v>279</v>
      </c>
      <c r="D70" s="312">
        <v>64</v>
      </c>
      <c r="E70" s="312"/>
      <c r="F70" s="453">
        <f t="shared" si="6"/>
        <v>343</v>
      </c>
      <c r="G70" s="312">
        <v>25</v>
      </c>
      <c r="H70" s="312">
        <v>3</v>
      </c>
      <c r="I70" s="423">
        <v>3</v>
      </c>
    </row>
    <row r="71" spans="1:13" ht="15" customHeight="1" thickBot="1" x14ac:dyDescent="0.3">
      <c r="A71" s="642"/>
      <c r="B71" s="484">
        <v>45387</v>
      </c>
      <c r="C71" s="316">
        <v>204</v>
      </c>
      <c r="D71" s="316">
        <v>78</v>
      </c>
      <c r="E71" s="316"/>
      <c r="F71" s="456">
        <f t="shared" si="6"/>
        <v>282</v>
      </c>
      <c r="G71" s="316">
        <v>22</v>
      </c>
      <c r="H71" s="316">
        <v>0</v>
      </c>
      <c r="I71" s="425">
        <v>0</v>
      </c>
    </row>
    <row r="72" spans="1:13" ht="15" customHeight="1" thickTop="1" x14ac:dyDescent="0.25">
      <c r="A72" s="642"/>
      <c r="B72" s="485">
        <v>45390</v>
      </c>
      <c r="C72" s="344">
        <v>212</v>
      </c>
      <c r="D72" s="344">
        <v>48</v>
      </c>
      <c r="E72" s="344"/>
      <c r="F72" s="450">
        <f t="shared" si="6"/>
        <v>260</v>
      </c>
      <c r="G72" s="344">
        <v>22</v>
      </c>
      <c r="H72" s="344">
        <v>4</v>
      </c>
      <c r="I72" s="426">
        <v>4</v>
      </c>
    </row>
    <row r="73" spans="1:13" ht="15" customHeight="1" x14ac:dyDescent="0.25">
      <c r="A73" s="642"/>
      <c r="B73" s="483">
        <v>45391</v>
      </c>
      <c r="C73" s="312">
        <v>225</v>
      </c>
      <c r="D73" s="312">
        <v>69</v>
      </c>
      <c r="E73" s="312"/>
      <c r="F73" s="453">
        <f t="shared" si="6"/>
        <v>294</v>
      </c>
      <c r="G73" s="312">
        <v>27</v>
      </c>
      <c r="H73" s="312">
        <v>1</v>
      </c>
      <c r="I73" s="423">
        <v>1</v>
      </c>
    </row>
    <row r="74" spans="1:13" ht="15" customHeight="1" x14ac:dyDescent="0.25">
      <c r="A74" s="642"/>
      <c r="B74" s="483">
        <v>45392</v>
      </c>
      <c r="C74" s="312">
        <v>197</v>
      </c>
      <c r="D74" s="312">
        <v>42</v>
      </c>
      <c r="E74" s="312"/>
      <c r="F74" s="453">
        <f t="shared" si="6"/>
        <v>239</v>
      </c>
      <c r="G74" s="312">
        <v>27</v>
      </c>
      <c r="H74" s="312">
        <v>3</v>
      </c>
      <c r="I74" s="423">
        <v>3</v>
      </c>
    </row>
    <row r="75" spans="1:13" ht="15" customHeight="1" x14ac:dyDescent="0.25">
      <c r="A75" s="642"/>
      <c r="B75" s="483">
        <v>45393</v>
      </c>
      <c r="C75" s="312">
        <v>177</v>
      </c>
      <c r="D75" s="312">
        <v>37</v>
      </c>
      <c r="E75" s="312"/>
      <c r="F75" s="453">
        <f t="shared" si="6"/>
        <v>214</v>
      </c>
      <c r="G75" s="312">
        <v>27</v>
      </c>
      <c r="H75" s="312">
        <v>1</v>
      </c>
      <c r="I75" s="423">
        <v>1</v>
      </c>
    </row>
    <row r="76" spans="1:13" ht="15" customHeight="1" thickBot="1" x14ac:dyDescent="0.3">
      <c r="A76" s="642"/>
      <c r="B76" s="484">
        <v>45394</v>
      </c>
      <c r="C76" s="316">
        <v>172</v>
      </c>
      <c r="D76" s="316">
        <v>54</v>
      </c>
      <c r="E76" s="316"/>
      <c r="F76" s="456">
        <f t="shared" si="6"/>
        <v>226</v>
      </c>
      <c r="G76" s="316">
        <v>28</v>
      </c>
      <c r="H76" s="316">
        <v>1</v>
      </c>
      <c r="I76" s="425">
        <v>1</v>
      </c>
    </row>
    <row r="77" spans="1:13" ht="15" customHeight="1" thickTop="1" x14ac:dyDescent="0.25">
      <c r="A77" s="642"/>
      <c r="B77" s="485">
        <v>45397</v>
      </c>
      <c r="C77" s="344">
        <v>251</v>
      </c>
      <c r="D77" s="344">
        <v>61</v>
      </c>
      <c r="E77" s="344"/>
      <c r="F77" s="450">
        <f t="shared" si="6"/>
        <v>312</v>
      </c>
      <c r="G77" s="344">
        <v>35</v>
      </c>
      <c r="H77" s="344">
        <v>30</v>
      </c>
      <c r="I77" s="426">
        <v>30</v>
      </c>
    </row>
    <row r="78" spans="1:13" ht="15" customHeight="1" x14ac:dyDescent="0.25">
      <c r="A78" s="642"/>
      <c r="B78" s="503">
        <v>45398</v>
      </c>
      <c r="C78" s="313">
        <v>216</v>
      </c>
      <c r="D78" s="313">
        <v>75</v>
      </c>
      <c r="E78" s="313"/>
      <c r="F78" s="453">
        <f t="shared" si="6"/>
        <v>291</v>
      </c>
      <c r="G78" s="313">
        <v>22</v>
      </c>
      <c r="H78" s="313">
        <v>0</v>
      </c>
      <c r="I78" s="422">
        <v>0</v>
      </c>
    </row>
    <row r="79" spans="1:13" ht="15" customHeight="1" x14ac:dyDescent="0.25">
      <c r="A79" s="642"/>
      <c r="B79" s="483">
        <v>45399</v>
      </c>
      <c r="C79" s="312">
        <v>241</v>
      </c>
      <c r="D79" s="312">
        <v>75</v>
      </c>
      <c r="E79" s="312"/>
      <c r="F79" s="453">
        <f t="shared" si="6"/>
        <v>316</v>
      </c>
      <c r="G79" s="312">
        <v>24</v>
      </c>
      <c r="H79" s="312">
        <v>5</v>
      </c>
      <c r="I79" s="423">
        <v>5</v>
      </c>
    </row>
    <row r="80" spans="1:13" ht="15" customHeight="1" x14ac:dyDescent="0.25">
      <c r="A80" s="642"/>
      <c r="B80" s="483">
        <v>45400</v>
      </c>
      <c r="C80" s="312">
        <v>193</v>
      </c>
      <c r="D80" s="312">
        <v>57</v>
      </c>
      <c r="E80" s="312"/>
      <c r="F80" s="453">
        <f t="shared" si="6"/>
        <v>250</v>
      </c>
      <c r="G80" s="312">
        <v>23</v>
      </c>
      <c r="H80" s="312">
        <v>0</v>
      </c>
      <c r="I80" s="423">
        <v>0</v>
      </c>
    </row>
    <row r="81" spans="1:13" ht="15" customHeight="1" thickBot="1" x14ac:dyDescent="0.3">
      <c r="A81" s="642"/>
      <c r="B81" s="484">
        <v>45401</v>
      </c>
      <c r="C81" s="316">
        <v>217</v>
      </c>
      <c r="D81" s="316">
        <v>47</v>
      </c>
      <c r="E81" s="316"/>
      <c r="F81" s="456">
        <f t="shared" si="6"/>
        <v>264</v>
      </c>
      <c r="G81" s="316">
        <v>26</v>
      </c>
      <c r="H81" s="316">
        <v>1</v>
      </c>
      <c r="I81" s="425">
        <v>1</v>
      </c>
    </row>
    <row r="82" spans="1:13" ht="15" customHeight="1" thickTop="1" x14ac:dyDescent="0.25">
      <c r="A82" s="642"/>
      <c r="B82" s="485">
        <v>45404</v>
      </c>
      <c r="C82" s="344">
        <v>278</v>
      </c>
      <c r="D82" s="344">
        <v>89</v>
      </c>
      <c r="E82" s="344"/>
      <c r="F82" s="450">
        <f t="shared" si="6"/>
        <v>367</v>
      </c>
      <c r="G82" s="344">
        <v>37</v>
      </c>
      <c r="H82" s="344">
        <v>6</v>
      </c>
      <c r="I82" s="426">
        <v>6</v>
      </c>
    </row>
    <row r="83" spans="1:13" ht="15" customHeight="1" x14ac:dyDescent="0.25">
      <c r="A83" s="642"/>
      <c r="B83" s="503">
        <v>45405</v>
      </c>
      <c r="C83" s="313">
        <v>240</v>
      </c>
      <c r="D83" s="313">
        <v>74</v>
      </c>
      <c r="E83" s="313"/>
      <c r="F83" s="453">
        <f t="shared" si="6"/>
        <v>314</v>
      </c>
      <c r="G83" s="313">
        <v>29</v>
      </c>
      <c r="H83" s="313">
        <v>9</v>
      </c>
      <c r="I83" s="422">
        <v>9</v>
      </c>
    </row>
    <row r="84" spans="1:13" ht="15" customHeight="1" x14ac:dyDescent="0.25">
      <c r="A84" s="642"/>
      <c r="B84" s="483">
        <v>45406</v>
      </c>
      <c r="C84" s="312">
        <v>251</v>
      </c>
      <c r="D84" s="312">
        <v>71</v>
      </c>
      <c r="E84" s="312"/>
      <c r="F84" s="448">
        <f t="shared" si="6"/>
        <v>322</v>
      </c>
      <c r="G84" s="312">
        <v>29</v>
      </c>
      <c r="H84" s="312">
        <v>3</v>
      </c>
      <c r="I84" s="423">
        <v>3</v>
      </c>
    </row>
    <row r="85" spans="1:13" ht="15" customHeight="1" x14ac:dyDescent="0.25">
      <c r="A85" s="642"/>
      <c r="B85" s="503">
        <v>45407</v>
      </c>
      <c r="C85" s="313">
        <v>229</v>
      </c>
      <c r="D85" s="313">
        <v>66</v>
      </c>
      <c r="E85" s="313"/>
      <c r="F85" s="453">
        <f t="shared" ref="F85:F86" si="7">SUM(C85+D85)</f>
        <v>295</v>
      </c>
      <c r="G85" s="313">
        <v>27</v>
      </c>
      <c r="H85" s="313">
        <v>0</v>
      </c>
      <c r="I85" s="422">
        <v>0</v>
      </c>
    </row>
    <row r="86" spans="1:13" ht="15" customHeight="1" thickBot="1" x14ac:dyDescent="0.3">
      <c r="A86" s="642"/>
      <c r="B86" s="503">
        <v>45408</v>
      </c>
      <c r="C86" s="313">
        <v>196</v>
      </c>
      <c r="D86" s="313">
        <v>52</v>
      </c>
      <c r="E86" s="313"/>
      <c r="F86" s="453">
        <f t="shared" si="7"/>
        <v>248</v>
      </c>
      <c r="G86" s="313">
        <v>21</v>
      </c>
      <c r="H86" s="313">
        <v>2</v>
      </c>
      <c r="I86" s="422">
        <v>2</v>
      </c>
    </row>
    <row r="87" spans="1:13" ht="15" customHeight="1" thickTop="1" x14ac:dyDescent="0.25">
      <c r="A87" s="642"/>
      <c r="B87" s="485">
        <v>45411</v>
      </c>
      <c r="C87" s="344">
        <v>280</v>
      </c>
      <c r="D87" s="344">
        <v>72</v>
      </c>
      <c r="E87" s="344"/>
      <c r="F87" s="450">
        <f t="shared" ref="F87" si="8">SUM(C87+D87)</f>
        <v>352</v>
      </c>
      <c r="G87" s="344">
        <v>32</v>
      </c>
      <c r="H87" s="344">
        <v>4</v>
      </c>
      <c r="I87" s="426">
        <v>4</v>
      </c>
    </row>
    <row r="88" spans="1:13" ht="15" customHeight="1" thickBot="1" x14ac:dyDescent="0.3">
      <c r="A88" s="643"/>
      <c r="B88" s="531">
        <v>45412</v>
      </c>
      <c r="C88" s="403">
        <v>213</v>
      </c>
      <c r="D88" s="403">
        <v>54</v>
      </c>
      <c r="E88" s="403"/>
      <c r="F88" s="452">
        <f t="shared" si="6"/>
        <v>267</v>
      </c>
      <c r="G88" s="403">
        <v>24</v>
      </c>
      <c r="H88" s="403">
        <v>1</v>
      </c>
      <c r="I88" s="439">
        <v>1</v>
      </c>
    </row>
    <row r="89" spans="1:13" ht="15" customHeight="1" x14ac:dyDescent="0.25">
      <c r="A89" s="641" t="s">
        <v>50</v>
      </c>
      <c r="B89" s="581">
        <v>45413</v>
      </c>
      <c r="C89" s="520"/>
      <c r="D89" s="520"/>
      <c r="E89" s="520"/>
      <c r="F89" s="521"/>
      <c r="G89" s="520"/>
      <c r="H89" s="520"/>
      <c r="I89" s="523"/>
      <c r="J89"/>
      <c r="M89"/>
    </row>
    <row r="90" spans="1:13" ht="15" customHeight="1" x14ac:dyDescent="0.25">
      <c r="A90" s="642"/>
      <c r="B90" s="503">
        <v>45414</v>
      </c>
      <c r="C90" s="313">
        <v>251</v>
      </c>
      <c r="D90" s="313">
        <v>66</v>
      </c>
      <c r="E90" s="313"/>
      <c r="F90" s="453">
        <f t="shared" ref="F90:F113" si="9">SUM(C90+D90)</f>
        <v>317</v>
      </c>
      <c r="G90" s="313">
        <v>29</v>
      </c>
      <c r="H90" s="313">
        <v>0</v>
      </c>
      <c r="I90" s="422">
        <v>0</v>
      </c>
    </row>
    <row r="91" spans="1:13" ht="15" customHeight="1" thickBot="1" x14ac:dyDescent="0.3">
      <c r="A91" s="642"/>
      <c r="B91" s="484">
        <v>45415</v>
      </c>
      <c r="C91" s="316">
        <v>174</v>
      </c>
      <c r="D91" s="316">
        <v>41</v>
      </c>
      <c r="E91" s="316"/>
      <c r="F91" s="456">
        <f t="shared" si="9"/>
        <v>215</v>
      </c>
      <c r="G91" s="316">
        <v>20</v>
      </c>
      <c r="H91" s="316">
        <v>1</v>
      </c>
      <c r="I91" s="425">
        <v>1</v>
      </c>
    </row>
    <row r="92" spans="1:13" ht="15" customHeight="1" thickTop="1" x14ac:dyDescent="0.25">
      <c r="A92" s="642"/>
      <c r="B92" s="485">
        <v>45418</v>
      </c>
      <c r="C92" s="344">
        <v>251</v>
      </c>
      <c r="D92" s="344">
        <v>87</v>
      </c>
      <c r="E92" s="344"/>
      <c r="F92" s="450">
        <f t="shared" si="9"/>
        <v>338</v>
      </c>
      <c r="G92" s="344">
        <v>31</v>
      </c>
      <c r="H92" s="344">
        <v>5</v>
      </c>
      <c r="I92" s="426">
        <v>5</v>
      </c>
    </row>
    <row r="93" spans="1:13" ht="15" customHeight="1" x14ac:dyDescent="0.25">
      <c r="A93" s="642"/>
      <c r="B93" s="592">
        <v>45419</v>
      </c>
      <c r="C93" s="327">
        <v>245</v>
      </c>
      <c r="D93" s="327">
        <v>53</v>
      </c>
      <c r="E93" s="327"/>
      <c r="F93" s="457">
        <f t="shared" si="9"/>
        <v>298</v>
      </c>
      <c r="G93" s="327">
        <v>30</v>
      </c>
      <c r="H93" s="327">
        <v>7</v>
      </c>
      <c r="I93" s="434">
        <v>7</v>
      </c>
    </row>
    <row r="94" spans="1:13" ht="15" customHeight="1" x14ac:dyDescent="0.25">
      <c r="A94" s="642"/>
      <c r="B94" s="497">
        <v>45420</v>
      </c>
      <c r="C94" s="479"/>
      <c r="D94" s="479"/>
      <c r="E94" s="479"/>
      <c r="F94" s="480">
        <f t="shared" si="9"/>
        <v>0</v>
      </c>
      <c r="G94" s="479"/>
      <c r="H94" s="479"/>
      <c r="I94" s="482"/>
      <c r="J94"/>
      <c r="M94"/>
    </row>
    <row r="95" spans="1:13" ht="15" customHeight="1" x14ac:dyDescent="0.25">
      <c r="A95" s="642"/>
      <c r="B95" s="483">
        <v>45421</v>
      </c>
      <c r="C95" s="312">
        <v>237</v>
      </c>
      <c r="D95" s="312">
        <v>93</v>
      </c>
      <c r="E95" s="312"/>
      <c r="F95" s="453">
        <f t="shared" ref="F95" si="10">SUM(C95+D95)</f>
        <v>330</v>
      </c>
      <c r="G95" s="312">
        <v>30</v>
      </c>
      <c r="H95" s="312">
        <v>6</v>
      </c>
      <c r="I95" s="423">
        <v>6</v>
      </c>
    </row>
    <row r="96" spans="1:13" ht="15" customHeight="1" thickBot="1" x14ac:dyDescent="0.3">
      <c r="A96" s="642"/>
      <c r="B96" s="484">
        <v>45422</v>
      </c>
      <c r="C96" s="316">
        <v>213</v>
      </c>
      <c r="D96" s="316">
        <v>47</v>
      </c>
      <c r="E96" s="316"/>
      <c r="F96" s="456">
        <f t="shared" si="9"/>
        <v>260</v>
      </c>
      <c r="G96" s="316">
        <v>26</v>
      </c>
      <c r="H96" s="316">
        <v>3</v>
      </c>
      <c r="I96" s="425">
        <v>3</v>
      </c>
    </row>
    <row r="97" spans="1:9" ht="15" customHeight="1" thickTop="1" x14ac:dyDescent="0.25">
      <c r="A97" s="642"/>
      <c r="B97" s="485">
        <v>45425</v>
      </c>
      <c r="C97" s="344">
        <v>333</v>
      </c>
      <c r="D97" s="344">
        <v>87</v>
      </c>
      <c r="E97" s="344"/>
      <c r="F97" s="450">
        <f t="shared" si="9"/>
        <v>420</v>
      </c>
      <c r="G97" s="344">
        <v>38</v>
      </c>
      <c r="H97" s="344">
        <v>7</v>
      </c>
      <c r="I97" s="426">
        <v>7</v>
      </c>
    </row>
    <row r="98" spans="1:9" ht="15" customHeight="1" x14ac:dyDescent="0.25">
      <c r="A98" s="642"/>
      <c r="B98" s="503">
        <v>45426</v>
      </c>
      <c r="C98" s="313">
        <v>311</v>
      </c>
      <c r="D98" s="313">
        <v>56</v>
      </c>
      <c r="E98" s="313"/>
      <c r="F98" s="453">
        <f t="shared" si="9"/>
        <v>367</v>
      </c>
      <c r="G98" s="313">
        <v>33</v>
      </c>
      <c r="H98" s="313">
        <v>7</v>
      </c>
      <c r="I98" s="422">
        <v>7</v>
      </c>
    </row>
    <row r="99" spans="1:9" ht="15" customHeight="1" x14ac:dyDescent="0.25">
      <c r="A99" s="642"/>
      <c r="B99" s="483">
        <v>45427</v>
      </c>
      <c r="C99" s="312">
        <v>288</v>
      </c>
      <c r="D99" s="312">
        <v>62</v>
      </c>
      <c r="E99" s="312"/>
      <c r="F99" s="453">
        <f t="shared" si="9"/>
        <v>350</v>
      </c>
      <c r="G99" s="312">
        <v>29</v>
      </c>
      <c r="H99" s="312">
        <v>14</v>
      </c>
      <c r="I99" s="423">
        <v>14</v>
      </c>
    </row>
    <row r="100" spans="1:9" ht="15" customHeight="1" x14ac:dyDescent="0.25">
      <c r="A100" s="642"/>
      <c r="B100" s="483">
        <v>45428</v>
      </c>
      <c r="C100" s="312">
        <v>148</v>
      </c>
      <c r="D100" s="312">
        <v>46</v>
      </c>
      <c r="E100" s="312"/>
      <c r="F100" s="453">
        <f t="shared" si="9"/>
        <v>194</v>
      </c>
      <c r="G100" s="312">
        <v>22</v>
      </c>
      <c r="H100" s="312">
        <v>2</v>
      </c>
      <c r="I100" s="423">
        <v>2</v>
      </c>
    </row>
    <row r="101" spans="1:9" ht="15" customHeight="1" thickBot="1" x14ac:dyDescent="0.3">
      <c r="A101" s="642"/>
      <c r="B101" s="484">
        <v>45429</v>
      </c>
      <c r="C101" s="316">
        <v>176</v>
      </c>
      <c r="D101" s="316">
        <v>55</v>
      </c>
      <c r="E101" s="316"/>
      <c r="F101" s="456">
        <f t="shared" si="9"/>
        <v>231</v>
      </c>
      <c r="G101" s="316">
        <v>26</v>
      </c>
      <c r="H101" s="316">
        <v>2</v>
      </c>
      <c r="I101" s="425">
        <v>2</v>
      </c>
    </row>
    <row r="102" spans="1:9" ht="15" customHeight="1" thickTop="1" x14ac:dyDescent="0.25">
      <c r="A102" s="642"/>
      <c r="B102" s="485">
        <v>45432</v>
      </c>
      <c r="C102" s="344">
        <v>220</v>
      </c>
      <c r="D102" s="344">
        <v>65</v>
      </c>
      <c r="E102" s="344"/>
      <c r="F102" s="450">
        <f t="shared" si="9"/>
        <v>285</v>
      </c>
      <c r="G102" s="344">
        <v>36</v>
      </c>
      <c r="H102" s="344">
        <v>0</v>
      </c>
      <c r="I102" s="426">
        <v>0</v>
      </c>
    </row>
    <row r="103" spans="1:9" ht="15" customHeight="1" x14ac:dyDescent="0.25">
      <c r="A103" s="642"/>
      <c r="B103" s="503">
        <v>45433</v>
      </c>
      <c r="C103" s="313">
        <v>194</v>
      </c>
      <c r="D103" s="313">
        <v>46</v>
      </c>
      <c r="E103" s="313"/>
      <c r="F103" s="453">
        <f t="shared" si="9"/>
        <v>240</v>
      </c>
      <c r="G103" s="313">
        <v>22</v>
      </c>
      <c r="H103" s="313">
        <v>13</v>
      </c>
      <c r="I103" s="422">
        <v>13</v>
      </c>
    </row>
    <row r="104" spans="1:9" ht="15" customHeight="1" x14ac:dyDescent="0.25">
      <c r="A104" s="642"/>
      <c r="B104" s="483">
        <v>45434</v>
      </c>
      <c r="C104" s="312">
        <v>242</v>
      </c>
      <c r="D104" s="312">
        <v>46</v>
      </c>
      <c r="E104" s="312"/>
      <c r="F104" s="448">
        <f t="shared" si="9"/>
        <v>288</v>
      </c>
      <c r="G104" s="312">
        <v>29</v>
      </c>
      <c r="H104" s="312">
        <v>0</v>
      </c>
      <c r="I104" s="423">
        <v>0</v>
      </c>
    </row>
    <row r="105" spans="1:9" ht="15" customHeight="1" x14ac:dyDescent="0.25">
      <c r="A105" s="642"/>
      <c r="B105" s="503">
        <v>45435</v>
      </c>
      <c r="C105" s="313">
        <v>167</v>
      </c>
      <c r="D105" s="313">
        <v>54</v>
      </c>
      <c r="E105" s="313"/>
      <c r="F105" s="453">
        <f t="shared" si="9"/>
        <v>221</v>
      </c>
      <c r="G105" s="313">
        <v>25</v>
      </c>
      <c r="H105" s="313">
        <v>0</v>
      </c>
      <c r="I105" s="422">
        <v>0</v>
      </c>
    </row>
    <row r="106" spans="1:9" ht="15" customHeight="1" thickBot="1" x14ac:dyDescent="0.3">
      <c r="A106" s="642"/>
      <c r="B106" s="484">
        <v>45436</v>
      </c>
      <c r="C106" s="316">
        <v>134</v>
      </c>
      <c r="D106" s="316">
        <v>56</v>
      </c>
      <c r="E106" s="316"/>
      <c r="F106" s="449">
        <f t="shared" si="9"/>
        <v>190</v>
      </c>
      <c r="G106" s="316">
        <v>21</v>
      </c>
      <c r="H106" s="316">
        <v>5</v>
      </c>
      <c r="I106" s="425">
        <v>5</v>
      </c>
    </row>
    <row r="107" spans="1:9" ht="15" customHeight="1" thickTop="1" x14ac:dyDescent="0.25">
      <c r="A107" s="642"/>
      <c r="B107" s="503">
        <v>45439</v>
      </c>
      <c r="C107" s="313">
        <v>178</v>
      </c>
      <c r="D107" s="313">
        <v>64</v>
      </c>
      <c r="E107" s="313"/>
      <c r="F107" s="453">
        <f t="shared" ref="F107:F109" si="11">SUM(C107+D107)</f>
        <v>242</v>
      </c>
      <c r="G107" s="313">
        <v>27</v>
      </c>
      <c r="H107" s="313">
        <v>3</v>
      </c>
      <c r="I107" s="422">
        <v>3</v>
      </c>
    </row>
    <row r="108" spans="1:9" ht="15" customHeight="1" x14ac:dyDescent="0.25">
      <c r="A108" s="642"/>
      <c r="B108" s="503">
        <v>45440</v>
      </c>
      <c r="C108" s="313">
        <v>179</v>
      </c>
      <c r="D108" s="313">
        <v>48</v>
      </c>
      <c r="E108" s="313"/>
      <c r="F108" s="453">
        <f t="shared" si="11"/>
        <v>227</v>
      </c>
      <c r="G108" s="313">
        <v>23</v>
      </c>
      <c r="H108" s="313">
        <v>1</v>
      </c>
      <c r="I108" s="422">
        <v>1</v>
      </c>
    </row>
    <row r="109" spans="1:9" ht="15" customHeight="1" x14ac:dyDescent="0.25">
      <c r="A109" s="642"/>
      <c r="B109" s="503">
        <v>45441</v>
      </c>
      <c r="C109" s="313">
        <v>188</v>
      </c>
      <c r="D109" s="313">
        <v>34</v>
      </c>
      <c r="E109" s="313"/>
      <c r="F109" s="453">
        <f t="shared" si="11"/>
        <v>222</v>
      </c>
      <c r="G109" s="313">
        <v>22</v>
      </c>
      <c r="H109" s="313">
        <v>1</v>
      </c>
      <c r="I109" s="422">
        <v>1</v>
      </c>
    </row>
    <row r="110" spans="1:9" ht="15" customHeight="1" x14ac:dyDescent="0.25">
      <c r="A110" s="642"/>
      <c r="B110" s="503">
        <v>45442</v>
      </c>
      <c r="C110" s="313">
        <v>176</v>
      </c>
      <c r="D110" s="313">
        <v>34</v>
      </c>
      <c r="E110" s="313"/>
      <c r="F110" s="453">
        <f t="shared" si="9"/>
        <v>210</v>
      </c>
      <c r="G110" s="313">
        <v>19</v>
      </c>
      <c r="H110" s="313">
        <v>3</v>
      </c>
      <c r="I110" s="422">
        <v>3</v>
      </c>
    </row>
    <row r="111" spans="1:9" ht="15" customHeight="1" thickBot="1" x14ac:dyDescent="0.3">
      <c r="A111" s="643"/>
      <c r="B111" s="531">
        <v>45443</v>
      </c>
      <c r="C111" s="403">
        <v>193</v>
      </c>
      <c r="D111" s="403">
        <v>47</v>
      </c>
      <c r="E111" s="403"/>
      <c r="F111" s="452">
        <f t="shared" si="9"/>
        <v>240</v>
      </c>
      <c r="G111" s="403">
        <v>24</v>
      </c>
      <c r="H111" s="403">
        <v>1</v>
      </c>
      <c r="I111" s="439">
        <v>1</v>
      </c>
    </row>
    <row r="112" spans="1:9" ht="15" customHeight="1" x14ac:dyDescent="0.25">
      <c r="A112" s="641" t="s">
        <v>51</v>
      </c>
      <c r="B112" s="503">
        <v>45446</v>
      </c>
      <c r="C112" s="313">
        <v>220</v>
      </c>
      <c r="D112" s="313">
        <v>73</v>
      </c>
      <c r="E112" s="313"/>
      <c r="F112" s="453">
        <f t="shared" si="9"/>
        <v>293</v>
      </c>
      <c r="G112" s="313">
        <v>33</v>
      </c>
      <c r="H112" s="313">
        <v>6</v>
      </c>
      <c r="I112" s="422">
        <v>6</v>
      </c>
    </row>
    <row r="113" spans="1:9" ht="15" customHeight="1" x14ac:dyDescent="0.25">
      <c r="A113" s="642"/>
      <c r="B113" s="483">
        <v>45447</v>
      </c>
      <c r="C113" s="312">
        <v>206</v>
      </c>
      <c r="D113" s="312">
        <v>74</v>
      </c>
      <c r="E113" s="312"/>
      <c r="F113" s="448">
        <f t="shared" si="9"/>
        <v>280</v>
      </c>
      <c r="G113" s="312">
        <v>31</v>
      </c>
      <c r="H113" s="312">
        <v>2</v>
      </c>
      <c r="I113" s="423">
        <v>2</v>
      </c>
    </row>
    <row r="114" spans="1:9" ht="15" customHeight="1" x14ac:dyDescent="0.25">
      <c r="A114" s="642"/>
      <c r="B114" s="483">
        <v>45448</v>
      </c>
      <c r="C114" s="312">
        <v>182</v>
      </c>
      <c r="D114" s="312">
        <v>60</v>
      </c>
      <c r="E114" s="312"/>
      <c r="F114" s="448">
        <f t="shared" ref="F114" si="12">SUM(C114+D114)</f>
        <v>242</v>
      </c>
      <c r="G114" s="312">
        <v>27</v>
      </c>
      <c r="H114" s="312">
        <v>7</v>
      </c>
      <c r="I114" s="423">
        <v>7</v>
      </c>
    </row>
    <row r="115" spans="1:9" ht="15" customHeight="1" x14ac:dyDescent="0.25">
      <c r="A115" s="642"/>
      <c r="B115" s="503">
        <v>45449</v>
      </c>
      <c r="C115" s="313">
        <v>186</v>
      </c>
      <c r="D115" s="313">
        <v>50</v>
      </c>
      <c r="E115" s="313"/>
      <c r="F115" s="453">
        <f t="shared" ref="F115:F134" si="13">SUM(C115+D115)</f>
        <v>236</v>
      </c>
      <c r="G115" s="313">
        <v>26</v>
      </c>
      <c r="H115" s="313">
        <v>0</v>
      </c>
      <c r="I115" s="422">
        <v>0</v>
      </c>
    </row>
    <row r="116" spans="1:9" ht="15" customHeight="1" thickBot="1" x14ac:dyDescent="0.3">
      <c r="A116" s="642"/>
      <c r="B116" s="484">
        <v>45450</v>
      </c>
      <c r="C116" s="316">
        <v>168</v>
      </c>
      <c r="D116" s="316">
        <v>46</v>
      </c>
      <c r="E116" s="316"/>
      <c r="F116" s="456">
        <f t="shared" si="13"/>
        <v>214</v>
      </c>
      <c r="G116" s="316">
        <v>24</v>
      </c>
      <c r="H116" s="316">
        <v>2</v>
      </c>
      <c r="I116" s="425">
        <v>2</v>
      </c>
    </row>
    <row r="117" spans="1:9" ht="15" customHeight="1" thickTop="1" x14ac:dyDescent="0.25">
      <c r="A117" s="642"/>
      <c r="B117" s="485">
        <v>45453</v>
      </c>
      <c r="C117" s="344">
        <v>191</v>
      </c>
      <c r="D117" s="344">
        <v>64</v>
      </c>
      <c r="E117" s="344"/>
      <c r="F117" s="450">
        <f t="shared" si="13"/>
        <v>255</v>
      </c>
      <c r="G117" s="344">
        <v>28</v>
      </c>
      <c r="H117" s="344">
        <v>1</v>
      </c>
      <c r="I117" s="426">
        <v>1</v>
      </c>
    </row>
    <row r="118" spans="1:9" ht="15" customHeight="1" x14ac:dyDescent="0.25">
      <c r="A118" s="642"/>
      <c r="B118" s="592">
        <v>45454</v>
      </c>
      <c r="C118" s="327">
        <v>188</v>
      </c>
      <c r="D118" s="327">
        <v>57</v>
      </c>
      <c r="E118" s="327"/>
      <c r="F118" s="448">
        <f t="shared" si="13"/>
        <v>245</v>
      </c>
      <c r="G118" s="327">
        <v>31</v>
      </c>
      <c r="H118" s="327">
        <v>3</v>
      </c>
      <c r="I118" s="434">
        <v>3</v>
      </c>
    </row>
    <row r="119" spans="1:9" ht="15" customHeight="1" x14ac:dyDescent="0.25">
      <c r="A119" s="642"/>
      <c r="B119" s="592">
        <v>45455</v>
      </c>
      <c r="C119" s="327">
        <v>210</v>
      </c>
      <c r="D119" s="327">
        <v>47</v>
      </c>
      <c r="E119" s="327"/>
      <c r="F119" s="448">
        <f t="shared" ref="F119" si="14">SUM(C119+D119)</f>
        <v>257</v>
      </c>
      <c r="G119" s="327">
        <v>26</v>
      </c>
      <c r="H119" s="327">
        <v>0</v>
      </c>
      <c r="I119" s="434">
        <v>0</v>
      </c>
    </row>
    <row r="120" spans="1:9" ht="15" customHeight="1" x14ac:dyDescent="0.25">
      <c r="A120" s="642"/>
      <c r="B120" s="483">
        <v>45456</v>
      </c>
      <c r="C120" s="312">
        <v>167</v>
      </c>
      <c r="D120" s="312">
        <v>64</v>
      </c>
      <c r="E120" s="312"/>
      <c r="F120" s="453">
        <f t="shared" si="13"/>
        <v>231</v>
      </c>
      <c r="G120" s="312">
        <v>23</v>
      </c>
      <c r="H120" s="312">
        <v>0</v>
      </c>
      <c r="I120" s="423">
        <v>0</v>
      </c>
    </row>
    <row r="121" spans="1:9" ht="15" customHeight="1" thickBot="1" x14ac:dyDescent="0.3">
      <c r="A121" s="642"/>
      <c r="B121" s="484">
        <v>45457</v>
      </c>
      <c r="C121" s="316">
        <v>150</v>
      </c>
      <c r="D121" s="316">
        <v>36</v>
      </c>
      <c r="E121" s="316"/>
      <c r="F121" s="456">
        <f t="shared" si="13"/>
        <v>186</v>
      </c>
      <c r="G121" s="316">
        <v>19</v>
      </c>
      <c r="H121" s="316">
        <v>2</v>
      </c>
      <c r="I121" s="425">
        <v>2</v>
      </c>
    </row>
    <row r="122" spans="1:9" ht="15" customHeight="1" thickTop="1" x14ac:dyDescent="0.25">
      <c r="A122" s="642"/>
      <c r="B122" s="485">
        <v>45460</v>
      </c>
      <c r="C122" s="344">
        <v>171</v>
      </c>
      <c r="D122" s="344">
        <v>40</v>
      </c>
      <c r="E122" s="344"/>
      <c r="F122" s="450">
        <f t="shared" si="13"/>
        <v>211</v>
      </c>
      <c r="G122" s="344">
        <v>21</v>
      </c>
      <c r="H122" s="344">
        <v>3</v>
      </c>
      <c r="I122" s="426">
        <v>3</v>
      </c>
    </row>
    <row r="123" spans="1:9" ht="15" customHeight="1" x14ac:dyDescent="0.25">
      <c r="A123" s="642"/>
      <c r="B123" s="503">
        <v>45461</v>
      </c>
      <c r="C123" s="313">
        <v>202</v>
      </c>
      <c r="D123" s="313">
        <v>75</v>
      </c>
      <c r="E123" s="313"/>
      <c r="F123" s="453">
        <f t="shared" si="13"/>
        <v>277</v>
      </c>
      <c r="G123" s="313">
        <v>28</v>
      </c>
      <c r="H123" s="313">
        <v>2</v>
      </c>
      <c r="I123" s="422">
        <v>2</v>
      </c>
    </row>
    <row r="124" spans="1:9" ht="15" customHeight="1" x14ac:dyDescent="0.25">
      <c r="A124" s="642"/>
      <c r="B124" s="483">
        <v>45462</v>
      </c>
      <c r="C124" s="312">
        <v>170</v>
      </c>
      <c r="D124" s="312">
        <v>41</v>
      </c>
      <c r="E124" s="312"/>
      <c r="F124" s="453">
        <f t="shared" si="13"/>
        <v>211</v>
      </c>
      <c r="G124" s="312">
        <v>26</v>
      </c>
      <c r="H124" s="312">
        <v>5</v>
      </c>
      <c r="I124" s="423">
        <v>5</v>
      </c>
    </row>
    <row r="125" spans="1:9" ht="15" customHeight="1" x14ac:dyDescent="0.25">
      <c r="A125" s="642"/>
      <c r="B125" s="483">
        <v>45463</v>
      </c>
      <c r="C125" s="312">
        <v>144</v>
      </c>
      <c r="D125" s="312">
        <v>36</v>
      </c>
      <c r="E125" s="312"/>
      <c r="F125" s="453">
        <f t="shared" si="13"/>
        <v>180</v>
      </c>
      <c r="G125" s="312">
        <v>18</v>
      </c>
      <c r="H125" s="312">
        <v>0</v>
      </c>
      <c r="I125" s="423">
        <v>0</v>
      </c>
    </row>
    <row r="126" spans="1:9" ht="15" customHeight="1" thickBot="1" x14ac:dyDescent="0.3">
      <c r="A126" s="642"/>
      <c r="B126" s="484">
        <v>45464</v>
      </c>
      <c r="C126" s="316">
        <v>137</v>
      </c>
      <c r="D126" s="316">
        <v>41</v>
      </c>
      <c r="E126" s="316"/>
      <c r="F126" s="456">
        <f t="shared" si="13"/>
        <v>178</v>
      </c>
      <c r="G126" s="316">
        <v>20</v>
      </c>
      <c r="H126" s="316">
        <v>0</v>
      </c>
      <c r="I126" s="425">
        <v>0</v>
      </c>
    </row>
    <row r="127" spans="1:9" ht="15" customHeight="1" thickTop="1" x14ac:dyDescent="0.25">
      <c r="A127" s="642"/>
      <c r="B127" s="485">
        <v>45467</v>
      </c>
      <c r="C127" s="344">
        <v>171</v>
      </c>
      <c r="D127" s="344">
        <v>82</v>
      </c>
      <c r="E127" s="344"/>
      <c r="F127" s="450">
        <f t="shared" si="13"/>
        <v>253</v>
      </c>
      <c r="G127" s="344">
        <v>28</v>
      </c>
      <c r="H127" s="344">
        <v>0</v>
      </c>
      <c r="I127" s="426">
        <v>0</v>
      </c>
    </row>
    <row r="128" spans="1:9" ht="15" customHeight="1" x14ac:dyDescent="0.25">
      <c r="A128" s="642"/>
      <c r="B128" s="503">
        <v>45468</v>
      </c>
      <c r="C128" s="313">
        <v>169</v>
      </c>
      <c r="D128" s="313">
        <v>50</v>
      </c>
      <c r="E128" s="313"/>
      <c r="F128" s="453">
        <f t="shared" si="13"/>
        <v>219</v>
      </c>
      <c r="G128" s="313">
        <v>22</v>
      </c>
      <c r="H128" s="313">
        <v>1</v>
      </c>
      <c r="I128" s="422">
        <v>1</v>
      </c>
    </row>
    <row r="129" spans="1:13" ht="15" customHeight="1" x14ac:dyDescent="0.25">
      <c r="A129" s="642"/>
      <c r="B129" s="483">
        <v>45469</v>
      </c>
      <c r="C129" s="312">
        <v>223</v>
      </c>
      <c r="D129" s="312">
        <v>61</v>
      </c>
      <c r="E129" s="312"/>
      <c r="F129" s="448">
        <f t="shared" si="13"/>
        <v>284</v>
      </c>
      <c r="G129" s="312">
        <v>28</v>
      </c>
      <c r="H129" s="312">
        <v>3</v>
      </c>
      <c r="I129" s="423">
        <v>3</v>
      </c>
    </row>
    <row r="130" spans="1:13" ht="15" customHeight="1" x14ac:dyDescent="0.25">
      <c r="A130" s="642"/>
      <c r="B130" s="503">
        <v>45470</v>
      </c>
      <c r="C130" s="313">
        <v>280</v>
      </c>
      <c r="D130" s="313">
        <v>68</v>
      </c>
      <c r="E130" s="313"/>
      <c r="F130" s="453">
        <f t="shared" si="13"/>
        <v>348</v>
      </c>
      <c r="G130" s="313">
        <v>35</v>
      </c>
      <c r="H130" s="313">
        <v>5</v>
      </c>
      <c r="I130" s="422">
        <v>5</v>
      </c>
    </row>
    <row r="131" spans="1:13" ht="15" customHeight="1" thickBot="1" x14ac:dyDescent="0.3">
      <c r="A131" s="643"/>
      <c r="B131" s="531">
        <v>45471</v>
      </c>
      <c r="C131" s="403">
        <v>284</v>
      </c>
      <c r="D131" s="403">
        <v>52</v>
      </c>
      <c r="E131" s="403"/>
      <c r="F131" s="452">
        <f t="shared" si="13"/>
        <v>336</v>
      </c>
      <c r="G131" s="403">
        <v>34</v>
      </c>
      <c r="H131" s="403">
        <v>6</v>
      </c>
      <c r="I131" s="439">
        <v>6</v>
      </c>
    </row>
    <row r="132" spans="1:13" ht="15" customHeight="1" x14ac:dyDescent="0.25">
      <c r="A132" s="638" t="s">
        <v>52</v>
      </c>
      <c r="B132" s="576">
        <v>45474</v>
      </c>
      <c r="C132" s="328">
        <v>286</v>
      </c>
      <c r="D132" s="328">
        <v>60</v>
      </c>
      <c r="E132" s="328"/>
      <c r="F132" s="455">
        <f t="shared" si="13"/>
        <v>346</v>
      </c>
      <c r="G132" s="328">
        <v>35</v>
      </c>
      <c r="H132" s="328">
        <v>4</v>
      </c>
      <c r="I132" s="435">
        <v>4</v>
      </c>
    </row>
    <row r="133" spans="1:13" ht="15" customHeight="1" x14ac:dyDescent="0.25">
      <c r="A133" s="639"/>
      <c r="B133" s="483">
        <v>45475</v>
      </c>
      <c r="C133" s="312">
        <v>250</v>
      </c>
      <c r="D133" s="312">
        <v>84</v>
      </c>
      <c r="E133" s="312"/>
      <c r="F133" s="448">
        <f t="shared" si="13"/>
        <v>334</v>
      </c>
      <c r="G133" s="312">
        <v>37</v>
      </c>
      <c r="H133" s="312">
        <v>7</v>
      </c>
      <c r="I133" s="423">
        <v>7</v>
      </c>
    </row>
    <row r="134" spans="1:13" ht="15" customHeight="1" x14ac:dyDescent="0.25">
      <c r="A134" s="639"/>
      <c r="B134" s="483">
        <v>45476</v>
      </c>
      <c r="C134" s="312">
        <v>325</v>
      </c>
      <c r="D134" s="312">
        <v>44</v>
      </c>
      <c r="E134" s="312"/>
      <c r="F134" s="448">
        <f t="shared" si="13"/>
        <v>369</v>
      </c>
      <c r="G134" s="312">
        <v>37</v>
      </c>
      <c r="H134" s="312">
        <v>10</v>
      </c>
      <c r="I134" s="423">
        <v>10</v>
      </c>
    </row>
    <row r="135" spans="1:13" ht="15" customHeight="1" x14ac:dyDescent="0.25">
      <c r="A135" s="639"/>
      <c r="B135" s="503">
        <v>45477</v>
      </c>
      <c r="C135" s="313">
        <v>249</v>
      </c>
      <c r="D135" s="313">
        <v>58</v>
      </c>
      <c r="E135" s="313"/>
      <c r="F135" s="453">
        <f t="shared" ref="F135:F159" si="15">SUM(C135+D135)</f>
        <v>307</v>
      </c>
      <c r="G135" s="313">
        <v>31</v>
      </c>
      <c r="H135" s="313">
        <v>1</v>
      </c>
      <c r="I135" s="422">
        <v>1</v>
      </c>
    </row>
    <row r="136" spans="1:13" ht="15" customHeight="1" thickBot="1" x14ac:dyDescent="0.3">
      <c r="A136" s="639"/>
      <c r="B136" s="497">
        <v>45478</v>
      </c>
      <c r="C136" s="479"/>
      <c r="D136" s="479"/>
      <c r="E136" s="479"/>
      <c r="F136" s="480"/>
      <c r="G136" s="479"/>
      <c r="H136" s="479"/>
      <c r="I136" s="482"/>
      <c r="J136"/>
      <c r="M136"/>
    </row>
    <row r="137" spans="1:13" ht="15" customHeight="1" thickTop="1" x14ac:dyDescent="0.25">
      <c r="A137" s="639"/>
      <c r="B137" s="485">
        <v>45481</v>
      </c>
      <c r="C137" s="344">
        <v>333</v>
      </c>
      <c r="D137" s="344">
        <v>73</v>
      </c>
      <c r="E137" s="344"/>
      <c r="F137" s="450">
        <f t="shared" si="15"/>
        <v>406</v>
      </c>
      <c r="G137" s="344">
        <v>34</v>
      </c>
      <c r="H137" s="344">
        <v>6</v>
      </c>
      <c r="I137" s="426">
        <v>6</v>
      </c>
    </row>
    <row r="138" spans="1:13" ht="15" customHeight="1" x14ac:dyDescent="0.25">
      <c r="A138" s="639"/>
      <c r="B138" s="592">
        <v>45482</v>
      </c>
      <c r="C138" s="327">
        <v>225</v>
      </c>
      <c r="D138" s="327">
        <v>49</v>
      </c>
      <c r="E138" s="327"/>
      <c r="F138" s="448">
        <f t="shared" si="15"/>
        <v>274</v>
      </c>
      <c r="G138" s="327">
        <v>23</v>
      </c>
      <c r="H138" s="327">
        <v>1</v>
      </c>
      <c r="I138" s="434">
        <v>1</v>
      </c>
    </row>
    <row r="139" spans="1:13" ht="15" customHeight="1" x14ac:dyDescent="0.25">
      <c r="A139" s="639"/>
      <c r="B139" s="592">
        <v>45483</v>
      </c>
      <c r="C139" s="327">
        <v>206</v>
      </c>
      <c r="D139" s="327">
        <v>37</v>
      </c>
      <c r="E139" s="327"/>
      <c r="F139" s="448">
        <f t="shared" si="15"/>
        <v>243</v>
      </c>
      <c r="G139" s="327">
        <v>20</v>
      </c>
      <c r="H139" s="327">
        <v>1</v>
      </c>
      <c r="I139" s="434">
        <v>1</v>
      </c>
    </row>
    <row r="140" spans="1:13" ht="15" customHeight="1" x14ac:dyDescent="0.25">
      <c r="A140" s="639"/>
      <c r="B140" s="483">
        <v>45484</v>
      </c>
      <c r="C140" s="312">
        <v>177</v>
      </c>
      <c r="D140" s="312">
        <v>99</v>
      </c>
      <c r="E140" s="312"/>
      <c r="F140" s="453">
        <f t="shared" si="15"/>
        <v>276</v>
      </c>
      <c r="G140" s="312">
        <v>23</v>
      </c>
      <c r="H140" s="312">
        <v>2</v>
      </c>
      <c r="I140" s="423">
        <v>2</v>
      </c>
    </row>
    <row r="141" spans="1:13" ht="15" customHeight="1" thickBot="1" x14ac:dyDescent="0.3">
      <c r="A141" s="639"/>
      <c r="B141" s="484">
        <v>45485</v>
      </c>
      <c r="C141" s="316">
        <v>165</v>
      </c>
      <c r="D141" s="316">
        <v>55</v>
      </c>
      <c r="E141" s="316"/>
      <c r="F141" s="456">
        <f t="shared" si="15"/>
        <v>220</v>
      </c>
      <c r="G141" s="316">
        <v>18</v>
      </c>
      <c r="H141" s="316">
        <v>1</v>
      </c>
      <c r="I141" s="425">
        <v>1</v>
      </c>
    </row>
    <row r="142" spans="1:13" ht="15" customHeight="1" thickTop="1" x14ac:dyDescent="0.25">
      <c r="A142" s="639"/>
      <c r="B142" s="485">
        <v>45488</v>
      </c>
      <c r="C142" s="344">
        <v>259</v>
      </c>
      <c r="D142" s="344">
        <v>70</v>
      </c>
      <c r="E142" s="344"/>
      <c r="F142" s="450">
        <f t="shared" si="15"/>
        <v>329</v>
      </c>
      <c r="G142" s="344">
        <v>27</v>
      </c>
      <c r="H142" s="344">
        <v>2</v>
      </c>
      <c r="I142" s="426">
        <v>2</v>
      </c>
    </row>
    <row r="143" spans="1:13" ht="15" customHeight="1" x14ac:dyDescent="0.25">
      <c r="A143" s="639"/>
      <c r="B143" s="503">
        <v>45489</v>
      </c>
      <c r="C143" s="313">
        <v>198</v>
      </c>
      <c r="D143" s="313">
        <v>53</v>
      </c>
      <c r="E143" s="313"/>
      <c r="F143" s="453">
        <f t="shared" si="15"/>
        <v>251</v>
      </c>
      <c r="G143" s="313">
        <v>19</v>
      </c>
      <c r="H143" s="313">
        <v>0</v>
      </c>
      <c r="I143" s="422">
        <v>0</v>
      </c>
    </row>
    <row r="144" spans="1:13" ht="15" customHeight="1" x14ac:dyDescent="0.25">
      <c r="A144" s="639"/>
      <c r="B144" s="483">
        <v>45490</v>
      </c>
      <c r="C144" s="312">
        <v>175</v>
      </c>
      <c r="D144" s="312">
        <v>42</v>
      </c>
      <c r="E144" s="312"/>
      <c r="F144" s="453">
        <f t="shared" si="15"/>
        <v>217</v>
      </c>
      <c r="G144" s="312">
        <v>18</v>
      </c>
      <c r="H144" s="312">
        <v>1</v>
      </c>
      <c r="I144" s="423">
        <v>1</v>
      </c>
    </row>
    <row r="145" spans="1:9" ht="15" customHeight="1" x14ac:dyDescent="0.25">
      <c r="A145" s="639"/>
      <c r="B145" s="483">
        <v>45491</v>
      </c>
      <c r="C145" s="312">
        <v>189</v>
      </c>
      <c r="D145" s="312">
        <v>38</v>
      </c>
      <c r="E145" s="312"/>
      <c r="F145" s="453">
        <f t="shared" si="15"/>
        <v>227</v>
      </c>
      <c r="G145" s="312">
        <v>19</v>
      </c>
      <c r="H145" s="312">
        <v>1</v>
      </c>
      <c r="I145" s="423">
        <v>1</v>
      </c>
    </row>
    <row r="146" spans="1:9" ht="15" customHeight="1" thickBot="1" x14ac:dyDescent="0.3">
      <c r="A146" s="639"/>
      <c r="B146" s="484">
        <v>45492</v>
      </c>
      <c r="C146" s="316">
        <v>183</v>
      </c>
      <c r="D146" s="316">
        <v>32</v>
      </c>
      <c r="E146" s="316"/>
      <c r="F146" s="456">
        <f t="shared" si="15"/>
        <v>215</v>
      </c>
      <c r="G146" s="316">
        <v>18</v>
      </c>
      <c r="H146" s="316">
        <v>0</v>
      </c>
      <c r="I146" s="425">
        <v>0</v>
      </c>
    </row>
    <row r="147" spans="1:9" ht="15" customHeight="1" thickTop="1" x14ac:dyDescent="0.25">
      <c r="A147" s="639"/>
      <c r="B147" s="485">
        <v>45495</v>
      </c>
      <c r="C147" s="344">
        <v>208</v>
      </c>
      <c r="D147" s="344">
        <v>65</v>
      </c>
      <c r="E147" s="344"/>
      <c r="F147" s="450">
        <f t="shared" si="15"/>
        <v>273</v>
      </c>
      <c r="G147" s="344">
        <v>25</v>
      </c>
      <c r="H147" s="344">
        <v>0</v>
      </c>
      <c r="I147" s="426">
        <v>0</v>
      </c>
    </row>
    <row r="148" spans="1:9" ht="15" customHeight="1" x14ac:dyDescent="0.25">
      <c r="A148" s="639"/>
      <c r="B148" s="503">
        <v>45496</v>
      </c>
      <c r="C148" s="313">
        <v>178</v>
      </c>
      <c r="D148" s="313">
        <v>37</v>
      </c>
      <c r="E148" s="313"/>
      <c r="F148" s="453">
        <f t="shared" si="15"/>
        <v>215</v>
      </c>
      <c r="G148" s="313">
        <v>20</v>
      </c>
      <c r="H148" s="313">
        <v>2</v>
      </c>
      <c r="I148" s="422">
        <v>2</v>
      </c>
    </row>
    <row r="149" spans="1:9" ht="15" customHeight="1" x14ac:dyDescent="0.25">
      <c r="A149" s="639"/>
      <c r="B149" s="483">
        <v>45497</v>
      </c>
      <c r="C149" s="312">
        <v>247</v>
      </c>
      <c r="D149" s="312">
        <v>59</v>
      </c>
      <c r="E149" s="312"/>
      <c r="F149" s="448">
        <f t="shared" si="15"/>
        <v>306</v>
      </c>
      <c r="G149" s="312">
        <v>26</v>
      </c>
      <c r="H149" s="312">
        <v>0</v>
      </c>
      <c r="I149" s="423">
        <v>0</v>
      </c>
    </row>
    <row r="150" spans="1:9" ht="15" customHeight="1" x14ac:dyDescent="0.25">
      <c r="A150" s="639"/>
      <c r="B150" s="483">
        <v>45498</v>
      </c>
      <c r="C150" s="312">
        <v>179</v>
      </c>
      <c r="D150" s="312">
        <v>70</v>
      </c>
      <c r="E150" s="312"/>
      <c r="F150" s="448">
        <f t="shared" si="15"/>
        <v>249</v>
      </c>
      <c r="G150" s="312">
        <v>25</v>
      </c>
      <c r="H150" s="312">
        <v>0</v>
      </c>
      <c r="I150" s="423">
        <v>0</v>
      </c>
    </row>
    <row r="151" spans="1:9" ht="15" customHeight="1" thickBot="1" x14ac:dyDescent="0.3">
      <c r="A151" s="639"/>
      <c r="B151" s="484">
        <v>45499</v>
      </c>
      <c r="C151" s="316">
        <v>225</v>
      </c>
      <c r="D151" s="316">
        <v>29</v>
      </c>
      <c r="E151" s="316"/>
      <c r="F151" s="448">
        <f t="shared" si="15"/>
        <v>254</v>
      </c>
      <c r="G151" s="316">
        <v>25</v>
      </c>
      <c r="H151" s="316">
        <v>1</v>
      </c>
      <c r="I151" s="425">
        <v>1</v>
      </c>
    </row>
    <row r="152" spans="1:9" ht="15" customHeight="1" thickTop="1" x14ac:dyDescent="0.25">
      <c r="A152" s="639"/>
      <c r="B152" s="503">
        <v>45502</v>
      </c>
      <c r="C152" s="313">
        <v>332</v>
      </c>
      <c r="D152" s="313">
        <v>76</v>
      </c>
      <c r="E152" s="313"/>
      <c r="F152" s="448">
        <f t="shared" si="15"/>
        <v>408</v>
      </c>
      <c r="G152" s="313">
        <v>37</v>
      </c>
      <c r="H152" s="313">
        <v>6</v>
      </c>
      <c r="I152" s="422">
        <v>6</v>
      </c>
    </row>
    <row r="153" spans="1:9" ht="15" customHeight="1" x14ac:dyDescent="0.25">
      <c r="A153" s="639"/>
      <c r="B153" s="483">
        <v>45503</v>
      </c>
      <c r="C153" s="312">
        <v>246</v>
      </c>
      <c r="D153" s="312">
        <v>32</v>
      </c>
      <c r="E153" s="312"/>
      <c r="F153" s="448">
        <f t="shared" si="15"/>
        <v>278</v>
      </c>
      <c r="G153" s="312">
        <v>25</v>
      </c>
      <c r="H153" s="312">
        <v>0</v>
      </c>
      <c r="I153" s="423">
        <v>0</v>
      </c>
    </row>
    <row r="154" spans="1:9" ht="15" customHeight="1" thickBot="1" x14ac:dyDescent="0.3">
      <c r="A154" s="640"/>
      <c r="B154" s="502">
        <v>45504</v>
      </c>
      <c r="C154" s="334">
        <v>214</v>
      </c>
      <c r="D154" s="334">
        <v>38</v>
      </c>
      <c r="E154" s="334"/>
      <c r="F154" s="451">
        <f t="shared" si="15"/>
        <v>252</v>
      </c>
      <c r="G154" s="334">
        <v>23</v>
      </c>
      <c r="H154" s="334">
        <v>2</v>
      </c>
      <c r="I154" s="432">
        <v>2</v>
      </c>
    </row>
    <row r="155" spans="1:9" ht="15" customHeight="1" x14ac:dyDescent="0.25">
      <c r="A155" s="636" t="s">
        <v>53</v>
      </c>
      <c r="B155" s="576">
        <v>45505</v>
      </c>
      <c r="C155" s="328">
        <v>189</v>
      </c>
      <c r="D155" s="328">
        <v>40</v>
      </c>
      <c r="E155" s="328"/>
      <c r="F155" s="455">
        <f t="shared" ref="F155:F156" si="16">SUM(C155+D155)</f>
        <v>229</v>
      </c>
      <c r="G155" s="328">
        <v>21</v>
      </c>
      <c r="H155" s="328">
        <v>4</v>
      </c>
      <c r="I155" s="435">
        <v>4</v>
      </c>
    </row>
    <row r="156" spans="1:9" ht="15" customHeight="1" thickBot="1" x14ac:dyDescent="0.3">
      <c r="A156" s="634"/>
      <c r="B156" s="484">
        <v>45506</v>
      </c>
      <c r="C156" s="316">
        <v>174</v>
      </c>
      <c r="D156" s="316">
        <v>52</v>
      </c>
      <c r="E156" s="316"/>
      <c r="F156" s="449">
        <f t="shared" si="16"/>
        <v>226</v>
      </c>
      <c r="G156" s="316">
        <v>21</v>
      </c>
      <c r="H156" s="316">
        <v>1</v>
      </c>
      <c r="I156" s="425">
        <v>1</v>
      </c>
    </row>
    <row r="157" spans="1:9" ht="15" customHeight="1" thickTop="1" x14ac:dyDescent="0.25">
      <c r="A157" s="634"/>
      <c r="B157" s="503">
        <v>45509</v>
      </c>
      <c r="C157" s="313">
        <v>220</v>
      </c>
      <c r="D157" s="313">
        <v>51</v>
      </c>
      <c r="E157" s="313"/>
      <c r="F157" s="453">
        <f t="shared" si="15"/>
        <v>271</v>
      </c>
      <c r="G157" s="313">
        <v>25</v>
      </c>
      <c r="H157" s="313">
        <v>1</v>
      </c>
      <c r="I157" s="422">
        <v>1</v>
      </c>
    </row>
    <row r="158" spans="1:9" ht="15" customHeight="1" x14ac:dyDescent="0.25">
      <c r="A158" s="634"/>
      <c r="B158" s="483">
        <v>45510</v>
      </c>
      <c r="C158" s="312">
        <v>210</v>
      </c>
      <c r="D158" s="312">
        <v>52</v>
      </c>
      <c r="E158" s="312"/>
      <c r="F158" s="448">
        <f t="shared" si="15"/>
        <v>262</v>
      </c>
      <c r="G158" s="312">
        <v>24</v>
      </c>
      <c r="H158" s="312">
        <v>1</v>
      </c>
      <c r="I158" s="423">
        <v>1</v>
      </c>
    </row>
    <row r="159" spans="1:9" ht="15" customHeight="1" x14ac:dyDescent="0.25">
      <c r="A159" s="634"/>
      <c r="B159" s="483">
        <v>45511</v>
      </c>
      <c r="C159" s="312">
        <v>220</v>
      </c>
      <c r="D159" s="312">
        <v>33</v>
      </c>
      <c r="E159" s="312"/>
      <c r="F159" s="448">
        <f t="shared" si="15"/>
        <v>253</v>
      </c>
      <c r="G159" s="312">
        <v>23</v>
      </c>
      <c r="H159" s="312">
        <v>2</v>
      </c>
      <c r="I159" s="423">
        <v>2</v>
      </c>
    </row>
    <row r="160" spans="1:9" ht="15" customHeight="1" x14ac:dyDescent="0.25">
      <c r="A160" s="634"/>
      <c r="B160" s="503">
        <v>45512</v>
      </c>
      <c r="C160" s="313">
        <v>168</v>
      </c>
      <c r="D160" s="313">
        <v>41</v>
      </c>
      <c r="E160" s="313"/>
      <c r="F160" s="453">
        <f t="shared" ref="F160" si="17">SUM(C160+D160)</f>
        <v>209</v>
      </c>
      <c r="G160" s="313">
        <v>19</v>
      </c>
      <c r="H160" s="313">
        <v>2</v>
      </c>
      <c r="I160" s="422">
        <v>2</v>
      </c>
    </row>
    <row r="161" spans="1:13" ht="15" customHeight="1" thickBot="1" x14ac:dyDescent="0.3">
      <c r="A161" s="634"/>
      <c r="B161" s="503">
        <v>45513</v>
      </c>
      <c r="C161" s="313">
        <v>124</v>
      </c>
      <c r="D161" s="313">
        <v>37</v>
      </c>
      <c r="E161" s="313"/>
      <c r="F161" s="453">
        <f t="shared" ref="F161" si="18">SUM(C161+D161)</f>
        <v>161</v>
      </c>
      <c r="G161" s="313">
        <v>16</v>
      </c>
      <c r="H161" s="313">
        <v>0</v>
      </c>
      <c r="I161" s="422">
        <v>0</v>
      </c>
    </row>
    <row r="162" spans="1:13" ht="15" customHeight="1" thickTop="1" x14ac:dyDescent="0.25">
      <c r="A162" s="634"/>
      <c r="B162" s="485">
        <v>45516</v>
      </c>
      <c r="C162" s="344">
        <v>184</v>
      </c>
      <c r="D162" s="344">
        <v>66</v>
      </c>
      <c r="E162" s="344"/>
      <c r="F162" s="450">
        <f t="shared" ref="F162:F181" si="19">SUM(C162+D162)</f>
        <v>250</v>
      </c>
      <c r="G162" s="344">
        <v>23</v>
      </c>
      <c r="H162" s="344">
        <v>1</v>
      </c>
      <c r="I162" s="426">
        <v>1</v>
      </c>
    </row>
    <row r="163" spans="1:13" ht="15" customHeight="1" x14ac:dyDescent="0.25">
      <c r="A163" s="634"/>
      <c r="B163" s="592">
        <v>45517</v>
      </c>
      <c r="C163" s="327">
        <v>156</v>
      </c>
      <c r="D163" s="327">
        <v>46</v>
      </c>
      <c r="E163" s="327"/>
      <c r="F163" s="448">
        <f t="shared" si="19"/>
        <v>202</v>
      </c>
      <c r="G163" s="327">
        <v>18</v>
      </c>
      <c r="H163" s="327">
        <v>1</v>
      </c>
      <c r="I163" s="434">
        <v>1</v>
      </c>
    </row>
    <row r="164" spans="1:13" ht="15" customHeight="1" x14ac:dyDescent="0.25">
      <c r="A164" s="634"/>
      <c r="B164" s="592">
        <v>45518</v>
      </c>
      <c r="C164" s="327">
        <v>184</v>
      </c>
      <c r="D164" s="327">
        <v>42</v>
      </c>
      <c r="E164" s="327"/>
      <c r="F164" s="448">
        <f t="shared" si="19"/>
        <v>226</v>
      </c>
      <c r="G164" s="327">
        <v>19</v>
      </c>
      <c r="H164" s="327">
        <v>3</v>
      </c>
      <c r="I164" s="434">
        <v>3</v>
      </c>
    </row>
    <row r="165" spans="1:13" ht="15" customHeight="1" x14ac:dyDescent="0.25">
      <c r="A165" s="634"/>
      <c r="B165" s="483">
        <v>45519</v>
      </c>
      <c r="C165" s="312">
        <v>163</v>
      </c>
      <c r="D165" s="312">
        <v>55</v>
      </c>
      <c r="E165" s="312"/>
      <c r="F165" s="453">
        <f t="shared" si="19"/>
        <v>218</v>
      </c>
      <c r="G165" s="312">
        <v>18</v>
      </c>
      <c r="H165" s="312">
        <v>1</v>
      </c>
      <c r="I165" s="423">
        <v>1</v>
      </c>
    </row>
    <row r="166" spans="1:13" ht="15" customHeight="1" thickBot="1" x14ac:dyDescent="0.3">
      <c r="A166" s="634"/>
      <c r="B166" s="484">
        <v>45520</v>
      </c>
      <c r="C166" s="316">
        <v>112</v>
      </c>
      <c r="D166" s="316">
        <v>31</v>
      </c>
      <c r="E166" s="316"/>
      <c r="F166" s="456">
        <f t="shared" si="19"/>
        <v>143</v>
      </c>
      <c r="G166" s="316">
        <v>12</v>
      </c>
      <c r="H166" s="316">
        <v>0</v>
      </c>
      <c r="I166" s="425">
        <v>0</v>
      </c>
    </row>
    <row r="167" spans="1:13" ht="15" customHeight="1" thickTop="1" x14ac:dyDescent="0.25">
      <c r="A167" s="634"/>
      <c r="B167" s="485">
        <v>45523</v>
      </c>
      <c r="C167" s="344">
        <v>187</v>
      </c>
      <c r="D167" s="344">
        <v>73</v>
      </c>
      <c r="E167" s="344"/>
      <c r="F167" s="450">
        <f t="shared" si="19"/>
        <v>260</v>
      </c>
      <c r="G167" s="344">
        <v>26</v>
      </c>
      <c r="H167" s="344">
        <v>3</v>
      </c>
      <c r="I167" s="426">
        <v>3</v>
      </c>
    </row>
    <row r="168" spans="1:13" ht="15" customHeight="1" x14ac:dyDescent="0.25">
      <c r="A168" s="634"/>
      <c r="B168" s="503">
        <v>45524</v>
      </c>
      <c r="C168" s="313">
        <v>180</v>
      </c>
      <c r="D168" s="313">
        <v>49</v>
      </c>
      <c r="E168" s="313"/>
      <c r="F168" s="453">
        <f t="shared" si="19"/>
        <v>229</v>
      </c>
      <c r="G168" s="313">
        <v>23</v>
      </c>
      <c r="H168" s="313">
        <v>1</v>
      </c>
      <c r="I168" s="422">
        <v>1</v>
      </c>
    </row>
    <row r="169" spans="1:13" ht="15" customHeight="1" x14ac:dyDescent="0.25">
      <c r="A169" s="634"/>
      <c r="B169" s="483">
        <v>45525</v>
      </c>
      <c r="C169" s="312">
        <v>175</v>
      </c>
      <c r="D169" s="312">
        <v>45</v>
      </c>
      <c r="E169" s="312"/>
      <c r="F169" s="453">
        <f t="shared" si="19"/>
        <v>220</v>
      </c>
      <c r="G169" s="312">
        <v>20</v>
      </c>
      <c r="H169" s="312">
        <v>3</v>
      </c>
      <c r="I169" s="423">
        <v>3</v>
      </c>
    </row>
    <row r="170" spans="1:13" ht="15" customHeight="1" x14ac:dyDescent="0.25">
      <c r="A170" s="634"/>
      <c r="B170" s="483">
        <v>45526</v>
      </c>
      <c r="C170" s="312">
        <v>178</v>
      </c>
      <c r="D170" s="312">
        <v>36</v>
      </c>
      <c r="E170" s="312"/>
      <c r="F170" s="453">
        <f t="shared" si="19"/>
        <v>214</v>
      </c>
      <c r="G170" s="312">
        <v>189</v>
      </c>
      <c r="H170" s="312">
        <v>3</v>
      </c>
      <c r="I170" s="423">
        <v>3</v>
      </c>
    </row>
    <row r="171" spans="1:13" ht="15" customHeight="1" thickBot="1" x14ac:dyDescent="0.3">
      <c r="A171" s="634"/>
      <c r="B171" s="484">
        <v>45527</v>
      </c>
      <c r="C171" s="316">
        <v>129</v>
      </c>
      <c r="D171" s="316">
        <v>29</v>
      </c>
      <c r="E171" s="316"/>
      <c r="F171" s="456">
        <f t="shared" si="19"/>
        <v>158</v>
      </c>
      <c r="G171" s="316">
        <v>13</v>
      </c>
      <c r="H171" s="316">
        <v>2</v>
      </c>
      <c r="I171" s="425">
        <v>2</v>
      </c>
    </row>
    <row r="172" spans="1:13" ht="15" customHeight="1" thickTop="1" x14ac:dyDescent="0.25">
      <c r="A172" s="634"/>
      <c r="B172" s="485">
        <v>45530</v>
      </c>
      <c r="C172" s="344">
        <v>226</v>
      </c>
      <c r="D172" s="344">
        <v>43</v>
      </c>
      <c r="E172" s="344"/>
      <c r="F172" s="450">
        <f t="shared" si="19"/>
        <v>269</v>
      </c>
      <c r="G172" s="344">
        <v>22</v>
      </c>
      <c r="H172" s="344">
        <v>2</v>
      </c>
      <c r="I172" s="426">
        <v>2</v>
      </c>
    </row>
    <row r="173" spans="1:13" ht="15" customHeight="1" x14ac:dyDescent="0.25">
      <c r="A173" s="634"/>
      <c r="B173" s="503">
        <v>45531</v>
      </c>
      <c r="C173" s="313">
        <v>201</v>
      </c>
      <c r="D173" s="313">
        <v>38</v>
      </c>
      <c r="E173" s="313"/>
      <c r="F173" s="453">
        <f t="shared" si="19"/>
        <v>239</v>
      </c>
      <c r="G173" s="313">
        <v>20</v>
      </c>
      <c r="H173" s="313">
        <v>0</v>
      </c>
      <c r="I173" s="422">
        <v>0</v>
      </c>
    </row>
    <row r="174" spans="1:13" ht="15" customHeight="1" x14ac:dyDescent="0.25">
      <c r="A174" s="634"/>
      <c r="B174" s="483">
        <v>45532</v>
      </c>
      <c r="C174" s="312">
        <v>198</v>
      </c>
      <c r="D174" s="312">
        <v>37</v>
      </c>
      <c r="E174" s="312"/>
      <c r="F174" s="448">
        <f t="shared" si="19"/>
        <v>235</v>
      </c>
      <c r="G174" s="312">
        <v>21</v>
      </c>
      <c r="H174" s="312">
        <v>0</v>
      </c>
      <c r="I174" s="423">
        <v>0</v>
      </c>
    </row>
    <row r="175" spans="1:13" ht="15" customHeight="1" x14ac:dyDescent="0.25">
      <c r="A175" s="634"/>
      <c r="B175" s="497">
        <v>45533</v>
      </c>
      <c r="C175" s="479"/>
      <c r="D175" s="479"/>
      <c r="E175" s="479"/>
      <c r="F175" s="480">
        <f t="shared" si="19"/>
        <v>0</v>
      </c>
      <c r="G175" s="479"/>
      <c r="H175" s="479"/>
      <c r="I175" s="482"/>
      <c r="J175"/>
      <c r="M175"/>
    </row>
    <row r="176" spans="1:13" ht="15" customHeight="1" thickBot="1" x14ac:dyDescent="0.3">
      <c r="A176" s="635"/>
      <c r="B176" s="502">
        <v>45534</v>
      </c>
      <c r="C176" s="334">
        <v>142</v>
      </c>
      <c r="D176" s="334">
        <v>33</v>
      </c>
      <c r="E176" s="334"/>
      <c r="F176" s="451">
        <f t="shared" si="19"/>
        <v>175</v>
      </c>
      <c r="G176" s="334">
        <v>16</v>
      </c>
      <c r="H176" s="334">
        <v>0</v>
      </c>
      <c r="I176" s="432">
        <v>0</v>
      </c>
    </row>
    <row r="177" spans="1:9" ht="15" customHeight="1" x14ac:dyDescent="0.25">
      <c r="A177" s="634" t="s">
        <v>58</v>
      </c>
      <c r="B177" s="503">
        <v>45537</v>
      </c>
      <c r="C177" s="313">
        <v>135</v>
      </c>
      <c r="D177" s="313">
        <v>50</v>
      </c>
      <c r="E177" s="313"/>
      <c r="F177" s="453">
        <f t="shared" si="19"/>
        <v>185</v>
      </c>
      <c r="G177" s="313">
        <v>19</v>
      </c>
      <c r="H177" s="313">
        <v>3</v>
      </c>
      <c r="I177" s="422">
        <v>3</v>
      </c>
    </row>
    <row r="178" spans="1:9" ht="15" customHeight="1" x14ac:dyDescent="0.25">
      <c r="A178" s="634"/>
      <c r="B178" s="483">
        <v>45538</v>
      </c>
      <c r="C178" s="312">
        <v>122</v>
      </c>
      <c r="D178" s="312">
        <v>33</v>
      </c>
      <c r="E178" s="312"/>
      <c r="F178" s="448">
        <f t="shared" si="19"/>
        <v>155</v>
      </c>
      <c r="G178" s="312">
        <v>17</v>
      </c>
      <c r="H178" s="312">
        <v>1</v>
      </c>
      <c r="I178" s="423">
        <v>1</v>
      </c>
    </row>
    <row r="179" spans="1:9" ht="15" customHeight="1" x14ac:dyDescent="0.25">
      <c r="A179" s="634"/>
      <c r="B179" s="483">
        <v>45539</v>
      </c>
      <c r="C179" s="312">
        <v>126</v>
      </c>
      <c r="D179" s="312">
        <v>41</v>
      </c>
      <c r="E179" s="312"/>
      <c r="F179" s="448">
        <f t="shared" si="19"/>
        <v>167</v>
      </c>
      <c r="G179" s="312">
        <v>21</v>
      </c>
      <c r="H179" s="312">
        <v>13</v>
      </c>
      <c r="I179" s="423">
        <v>13</v>
      </c>
    </row>
    <row r="180" spans="1:9" ht="15" customHeight="1" x14ac:dyDescent="0.25">
      <c r="A180" s="634"/>
      <c r="B180" s="503">
        <v>45540</v>
      </c>
      <c r="C180" s="313">
        <v>172</v>
      </c>
      <c r="D180" s="313">
        <v>48</v>
      </c>
      <c r="E180" s="313"/>
      <c r="F180" s="453">
        <f t="shared" si="19"/>
        <v>220</v>
      </c>
      <c r="G180" s="313">
        <v>24</v>
      </c>
      <c r="H180" s="313">
        <v>5</v>
      </c>
      <c r="I180" s="422">
        <v>5</v>
      </c>
    </row>
    <row r="181" spans="1:9" ht="15" customHeight="1" thickBot="1" x14ac:dyDescent="0.3">
      <c r="A181" s="634"/>
      <c r="B181" s="503">
        <v>45541</v>
      </c>
      <c r="C181" s="313">
        <v>129</v>
      </c>
      <c r="D181" s="313">
        <v>39</v>
      </c>
      <c r="E181" s="313"/>
      <c r="F181" s="453">
        <f t="shared" si="19"/>
        <v>168</v>
      </c>
      <c r="G181" s="313">
        <v>19</v>
      </c>
      <c r="H181" s="313">
        <v>1</v>
      </c>
      <c r="I181" s="422">
        <v>1</v>
      </c>
    </row>
    <row r="182" spans="1:9" ht="15" customHeight="1" thickTop="1" x14ac:dyDescent="0.25">
      <c r="A182" s="634"/>
      <c r="B182" s="485">
        <v>45544</v>
      </c>
      <c r="C182" s="344">
        <v>128</v>
      </c>
      <c r="D182" s="344">
        <v>52</v>
      </c>
      <c r="E182" s="344"/>
      <c r="F182" s="450">
        <f t="shared" ref="F182:F201" si="20">SUM(C182+D182)</f>
        <v>180</v>
      </c>
      <c r="G182" s="344">
        <v>18</v>
      </c>
      <c r="H182" s="344">
        <v>2</v>
      </c>
      <c r="I182" s="426">
        <v>2</v>
      </c>
    </row>
    <row r="183" spans="1:9" ht="15" customHeight="1" x14ac:dyDescent="0.25">
      <c r="A183" s="634"/>
      <c r="B183" s="592">
        <v>45545</v>
      </c>
      <c r="C183" s="327">
        <v>138</v>
      </c>
      <c r="D183" s="327">
        <v>28</v>
      </c>
      <c r="E183" s="327"/>
      <c r="F183" s="448">
        <f t="shared" si="20"/>
        <v>166</v>
      </c>
      <c r="G183" s="327">
        <v>17</v>
      </c>
      <c r="H183" s="327">
        <v>0</v>
      </c>
      <c r="I183" s="434">
        <v>0</v>
      </c>
    </row>
    <row r="184" spans="1:9" ht="15" customHeight="1" x14ac:dyDescent="0.25">
      <c r="A184" s="634"/>
      <c r="B184" s="592">
        <v>45546</v>
      </c>
      <c r="C184" s="327">
        <v>150</v>
      </c>
      <c r="D184" s="327">
        <v>36</v>
      </c>
      <c r="E184" s="327"/>
      <c r="F184" s="448">
        <f t="shared" si="20"/>
        <v>186</v>
      </c>
      <c r="G184" s="327">
        <v>17</v>
      </c>
      <c r="H184" s="327">
        <v>0</v>
      </c>
      <c r="I184" s="434">
        <v>0</v>
      </c>
    </row>
    <row r="185" spans="1:9" ht="15" customHeight="1" x14ac:dyDescent="0.25">
      <c r="A185" s="634"/>
      <c r="B185" s="483">
        <v>45547</v>
      </c>
      <c r="C185" s="312">
        <v>129</v>
      </c>
      <c r="D185" s="312">
        <v>34</v>
      </c>
      <c r="E185" s="312"/>
      <c r="F185" s="453">
        <f t="shared" si="20"/>
        <v>163</v>
      </c>
      <c r="G185" s="312">
        <v>15</v>
      </c>
      <c r="H185" s="312">
        <v>1</v>
      </c>
      <c r="I185" s="423">
        <v>1</v>
      </c>
    </row>
    <row r="186" spans="1:9" ht="15" customHeight="1" thickBot="1" x14ac:dyDescent="0.3">
      <c r="A186" s="634"/>
      <c r="B186" s="484">
        <v>45548</v>
      </c>
      <c r="C186" s="316">
        <v>103</v>
      </c>
      <c r="D186" s="316">
        <v>27</v>
      </c>
      <c r="E186" s="316"/>
      <c r="F186" s="456">
        <f t="shared" si="20"/>
        <v>130</v>
      </c>
      <c r="G186" s="316">
        <v>12</v>
      </c>
      <c r="H186" s="316">
        <v>0</v>
      </c>
      <c r="I186" s="425">
        <v>0</v>
      </c>
    </row>
    <row r="187" spans="1:9" ht="15" customHeight="1" thickTop="1" x14ac:dyDescent="0.25">
      <c r="A187" s="634"/>
      <c r="B187" s="485">
        <v>45551</v>
      </c>
      <c r="C187" s="344">
        <v>187</v>
      </c>
      <c r="D187" s="344">
        <v>147</v>
      </c>
      <c r="E187" s="344"/>
      <c r="F187" s="450">
        <f t="shared" si="20"/>
        <v>334</v>
      </c>
      <c r="G187" s="344">
        <v>33</v>
      </c>
      <c r="H187" s="344">
        <v>5</v>
      </c>
      <c r="I187" s="426">
        <v>5</v>
      </c>
    </row>
    <row r="188" spans="1:9" ht="15" customHeight="1" x14ac:dyDescent="0.25">
      <c r="A188" s="634"/>
      <c r="B188" s="503">
        <v>45552</v>
      </c>
      <c r="C188" s="313">
        <v>138</v>
      </c>
      <c r="D188" s="313">
        <v>46</v>
      </c>
      <c r="E188" s="313"/>
      <c r="F188" s="453">
        <f t="shared" si="20"/>
        <v>184</v>
      </c>
      <c r="G188" s="313">
        <v>17</v>
      </c>
      <c r="H188" s="313">
        <v>1</v>
      </c>
      <c r="I188" s="422">
        <v>1</v>
      </c>
    </row>
    <row r="189" spans="1:9" ht="15" customHeight="1" x14ac:dyDescent="0.25">
      <c r="A189" s="634"/>
      <c r="B189" s="483">
        <v>45553</v>
      </c>
      <c r="C189" s="312">
        <v>137</v>
      </c>
      <c r="D189" s="312">
        <v>44</v>
      </c>
      <c r="E189" s="312"/>
      <c r="F189" s="453">
        <f t="shared" si="20"/>
        <v>181</v>
      </c>
      <c r="G189" s="312">
        <v>18</v>
      </c>
      <c r="H189" s="312">
        <v>2</v>
      </c>
      <c r="I189" s="423">
        <v>2</v>
      </c>
    </row>
    <row r="190" spans="1:9" ht="15" customHeight="1" x14ac:dyDescent="0.25">
      <c r="A190" s="634"/>
      <c r="B190" s="483">
        <v>45554</v>
      </c>
      <c r="C190" s="312">
        <v>141</v>
      </c>
      <c r="D190" s="312">
        <v>36</v>
      </c>
      <c r="E190" s="312"/>
      <c r="F190" s="453">
        <f t="shared" si="20"/>
        <v>177</v>
      </c>
      <c r="G190" s="312">
        <v>20</v>
      </c>
      <c r="H190" s="312">
        <v>1</v>
      </c>
      <c r="I190" s="423">
        <v>1</v>
      </c>
    </row>
    <row r="191" spans="1:9" ht="15" customHeight="1" thickBot="1" x14ac:dyDescent="0.3">
      <c r="A191" s="634"/>
      <c r="B191" s="484">
        <v>45555</v>
      </c>
      <c r="C191" s="316">
        <v>101</v>
      </c>
      <c r="D191" s="316">
        <v>32</v>
      </c>
      <c r="E191" s="316"/>
      <c r="F191" s="456">
        <f t="shared" si="20"/>
        <v>133</v>
      </c>
      <c r="G191" s="316">
        <v>15</v>
      </c>
      <c r="H191" s="316">
        <v>0</v>
      </c>
      <c r="I191" s="425">
        <v>0</v>
      </c>
    </row>
    <row r="192" spans="1:9" ht="15" customHeight="1" thickTop="1" x14ac:dyDescent="0.25">
      <c r="A192" s="634"/>
      <c r="B192" s="485">
        <v>45558</v>
      </c>
      <c r="C192" s="344">
        <v>157</v>
      </c>
      <c r="D192" s="344">
        <v>56</v>
      </c>
      <c r="E192" s="344"/>
      <c r="F192" s="450">
        <f t="shared" si="20"/>
        <v>213</v>
      </c>
      <c r="G192" s="344">
        <v>19</v>
      </c>
      <c r="H192" s="344">
        <v>7</v>
      </c>
      <c r="I192" s="426">
        <v>7</v>
      </c>
    </row>
    <row r="193" spans="1:9" ht="15" customHeight="1" x14ac:dyDescent="0.25">
      <c r="A193" s="634"/>
      <c r="B193" s="503">
        <v>45559</v>
      </c>
      <c r="C193" s="313">
        <v>146</v>
      </c>
      <c r="D193" s="313">
        <v>48</v>
      </c>
      <c r="E193" s="313"/>
      <c r="F193" s="453">
        <f t="shared" si="20"/>
        <v>194</v>
      </c>
      <c r="G193" s="313">
        <v>18</v>
      </c>
      <c r="H193" s="313">
        <v>2</v>
      </c>
      <c r="I193" s="422">
        <v>2</v>
      </c>
    </row>
    <row r="194" spans="1:9" ht="15" customHeight="1" x14ac:dyDescent="0.25">
      <c r="A194" s="634"/>
      <c r="B194" s="483">
        <v>45560</v>
      </c>
      <c r="C194" s="312">
        <v>152</v>
      </c>
      <c r="D194" s="312">
        <v>56</v>
      </c>
      <c r="E194" s="312"/>
      <c r="F194" s="448">
        <f t="shared" si="20"/>
        <v>208</v>
      </c>
      <c r="G194" s="312">
        <v>21</v>
      </c>
      <c r="H194" s="312">
        <v>7</v>
      </c>
      <c r="I194" s="423">
        <v>7</v>
      </c>
    </row>
    <row r="195" spans="1:9" ht="15" customHeight="1" x14ac:dyDescent="0.25">
      <c r="A195" s="634"/>
      <c r="B195" s="483">
        <v>45561</v>
      </c>
      <c r="C195" s="312">
        <v>145</v>
      </c>
      <c r="D195" s="312">
        <v>54</v>
      </c>
      <c r="E195" s="312"/>
      <c r="F195" s="448">
        <f t="shared" ref="F195" si="21">SUM(C195+D195)</f>
        <v>199</v>
      </c>
      <c r="G195" s="312">
        <v>20</v>
      </c>
      <c r="H195" s="312">
        <v>0</v>
      </c>
      <c r="I195" s="423">
        <v>0</v>
      </c>
    </row>
    <row r="196" spans="1:9" ht="15" customHeight="1" thickBot="1" x14ac:dyDescent="0.3">
      <c r="A196" s="634"/>
      <c r="B196" s="484">
        <v>45562</v>
      </c>
      <c r="C196" s="316">
        <v>122</v>
      </c>
      <c r="D196" s="316">
        <v>56</v>
      </c>
      <c r="E196" s="316"/>
      <c r="F196" s="449">
        <f t="shared" ref="F196" si="22">SUM(C196+D196)</f>
        <v>178</v>
      </c>
      <c r="G196" s="316">
        <v>18</v>
      </c>
      <c r="H196" s="316">
        <v>1</v>
      </c>
      <c r="I196" s="425">
        <v>1</v>
      </c>
    </row>
    <row r="197" spans="1:9" ht="15" customHeight="1" thickTop="1" thickBot="1" x14ac:dyDescent="0.3">
      <c r="A197" s="635"/>
      <c r="B197" s="531">
        <v>45565</v>
      </c>
      <c r="C197" s="403">
        <v>159</v>
      </c>
      <c r="D197" s="403">
        <v>55</v>
      </c>
      <c r="E197" s="403"/>
      <c r="F197" s="452">
        <f t="shared" si="20"/>
        <v>214</v>
      </c>
      <c r="G197" s="403">
        <v>19</v>
      </c>
      <c r="H197" s="403">
        <v>3</v>
      </c>
      <c r="I197" s="439">
        <v>3</v>
      </c>
    </row>
    <row r="198" spans="1:9" ht="15" customHeight="1" x14ac:dyDescent="0.25">
      <c r="A198" s="634" t="s">
        <v>59</v>
      </c>
      <c r="B198" s="503">
        <v>45566</v>
      </c>
      <c r="C198" s="313">
        <v>131</v>
      </c>
      <c r="D198" s="313">
        <v>50</v>
      </c>
      <c r="E198" s="313"/>
      <c r="F198" s="453">
        <f t="shared" si="20"/>
        <v>181</v>
      </c>
      <c r="G198" s="313">
        <v>18</v>
      </c>
      <c r="H198" s="313">
        <v>4</v>
      </c>
      <c r="I198" s="422">
        <v>4</v>
      </c>
    </row>
    <row r="199" spans="1:9" ht="15" customHeight="1" x14ac:dyDescent="0.25">
      <c r="A199" s="634"/>
      <c r="B199" s="483">
        <v>45567</v>
      </c>
      <c r="C199" s="312">
        <v>152</v>
      </c>
      <c r="D199" s="312">
        <v>50</v>
      </c>
      <c r="E199" s="312"/>
      <c r="F199" s="448">
        <f t="shared" si="20"/>
        <v>202</v>
      </c>
      <c r="G199" s="312">
        <v>22</v>
      </c>
      <c r="H199" s="312">
        <v>4</v>
      </c>
      <c r="I199" s="423">
        <v>4</v>
      </c>
    </row>
    <row r="200" spans="1:9" ht="15" customHeight="1" x14ac:dyDescent="0.25">
      <c r="A200" s="634"/>
      <c r="B200" s="503">
        <v>45568</v>
      </c>
      <c r="C200" s="313">
        <v>113</v>
      </c>
      <c r="D200" s="313">
        <v>50</v>
      </c>
      <c r="E200" s="313"/>
      <c r="F200" s="453">
        <f t="shared" si="20"/>
        <v>163</v>
      </c>
      <c r="G200" s="313">
        <v>16</v>
      </c>
      <c r="H200" s="313">
        <v>0</v>
      </c>
      <c r="I200" s="422">
        <v>0</v>
      </c>
    </row>
    <row r="201" spans="1:9" ht="15" customHeight="1" thickBot="1" x14ac:dyDescent="0.3">
      <c r="A201" s="634"/>
      <c r="B201" s="503">
        <v>45569</v>
      </c>
      <c r="C201" s="313">
        <v>132</v>
      </c>
      <c r="D201" s="313">
        <v>45</v>
      </c>
      <c r="E201" s="313"/>
      <c r="F201" s="453">
        <f t="shared" si="20"/>
        <v>177</v>
      </c>
      <c r="G201" s="313">
        <v>18</v>
      </c>
      <c r="H201" s="313">
        <v>1</v>
      </c>
      <c r="I201" s="422">
        <v>1</v>
      </c>
    </row>
    <row r="202" spans="1:9" ht="15" customHeight="1" thickTop="1" x14ac:dyDescent="0.25">
      <c r="A202" s="634"/>
      <c r="B202" s="485">
        <v>45572</v>
      </c>
      <c r="C202" s="344">
        <v>129</v>
      </c>
      <c r="D202" s="344">
        <v>55</v>
      </c>
      <c r="E202" s="344"/>
      <c r="F202" s="450">
        <f t="shared" ref="F202:F226" si="23">SUM(C202+D202)</f>
        <v>184</v>
      </c>
      <c r="G202" s="344">
        <v>18</v>
      </c>
      <c r="H202" s="344">
        <v>0</v>
      </c>
      <c r="I202" s="426">
        <v>0</v>
      </c>
    </row>
    <row r="203" spans="1:9" ht="15" customHeight="1" x14ac:dyDescent="0.25">
      <c r="A203" s="634"/>
      <c r="B203" s="592">
        <v>45573</v>
      </c>
      <c r="C203" s="327">
        <v>156</v>
      </c>
      <c r="D203" s="327">
        <v>40</v>
      </c>
      <c r="E203" s="327"/>
      <c r="F203" s="448">
        <f t="shared" si="23"/>
        <v>196</v>
      </c>
      <c r="G203" s="327">
        <v>22</v>
      </c>
      <c r="H203" s="327">
        <v>3</v>
      </c>
      <c r="I203" s="434">
        <v>3</v>
      </c>
    </row>
    <row r="204" spans="1:9" ht="15" customHeight="1" x14ac:dyDescent="0.25">
      <c r="A204" s="634"/>
      <c r="B204" s="592">
        <v>45574</v>
      </c>
      <c r="C204" s="327">
        <v>147</v>
      </c>
      <c r="D204" s="327">
        <v>42</v>
      </c>
      <c r="E204" s="327"/>
      <c r="F204" s="448">
        <f t="shared" si="23"/>
        <v>189</v>
      </c>
      <c r="G204" s="327">
        <v>21</v>
      </c>
      <c r="H204" s="327">
        <v>4</v>
      </c>
      <c r="I204" s="434">
        <v>4</v>
      </c>
    </row>
    <row r="205" spans="1:9" ht="15" customHeight="1" x14ac:dyDescent="0.25">
      <c r="A205" s="634"/>
      <c r="B205" s="483">
        <v>45575</v>
      </c>
      <c r="C205" s="312">
        <v>137</v>
      </c>
      <c r="D205" s="312">
        <v>44</v>
      </c>
      <c r="E205" s="312"/>
      <c r="F205" s="453">
        <f t="shared" si="23"/>
        <v>181</v>
      </c>
      <c r="G205" s="312">
        <v>20</v>
      </c>
      <c r="H205" s="312">
        <v>0</v>
      </c>
      <c r="I205" s="423">
        <v>0</v>
      </c>
    </row>
    <row r="206" spans="1:9" ht="15" customHeight="1" thickBot="1" x14ac:dyDescent="0.3">
      <c r="A206" s="634"/>
      <c r="B206" s="484">
        <v>45576</v>
      </c>
      <c r="C206" s="316">
        <v>127</v>
      </c>
      <c r="D206" s="316">
        <v>29</v>
      </c>
      <c r="E206" s="316"/>
      <c r="F206" s="456">
        <f t="shared" si="23"/>
        <v>156</v>
      </c>
      <c r="G206" s="316">
        <v>17</v>
      </c>
      <c r="H206" s="316">
        <v>0</v>
      </c>
      <c r="I206" s="425">
        <v>0</v>
      </c>
    </row>
    <row r="207" spans="1:9" ht="15" customHeight="1" thickTop="1" x14ac:dyDescent="0.25">
      <c r="A207" s="634"/>
      <c r="B207" s="485">
        <v>45579</v>
      </c>
      <c r="C207" s="344">
        <v>124</v>
      </c>
      <c r="D207" s="344">
        <v>48</v>
      </c>
      <c r="E207" s="344"/>
      <c r="F207" s="450">
        <f t="shared" si="23"/>
        <v>172</v>
      </c>
      <c r="G207" s="344">
        <v>22</v>
      </c>
      <c r="H207" s="344">
        <v>2</v>
      </c>
      <c r="I207" s="426">
        <v>2</v>
      </c>
    </row>
    <row r="208" spans="1:9" ht="15" customHeight="1" x14ac:dyDescent="0.25">
      <c r="A208" s="634"/>
      <c r="B208" s="503">
        <v>45580</v>
      </c>
      <c r="C208" s="313">
        <v>159</v>
      </c>
      <c r="D208" s="313">
        <v>50</v>
      </c>
      <c r="E208" s="313"/>
      <c r="F208" s="453">
        <f t="shared" si="23"/>
        <v>209</v>
      </c>
      <c r="G208" s="313">
        <v>26</v>
      </c>
      <c r="H208" s="313">
        <v>1</v>
      </c>
      <c r="I208" s="422">
        <v>1</v>
      </c>
    </row>
    <row r="209" spans="1:13" ht="15" customHeight="1" x14ac:dyDescent="0.25">
      <c r="A209" s="634"/>
      <c r="B209" s="483">
        <v>45581</v>
      </c>
      <c r="C209" s="312">
        <v>140</v>
      </c>
      <c r="D209" s="312">
        <v>32</v>
      </c>
      <c r="E209" s="312"/>
      <c r="F209" s="453">
        <f t="shared" si="23"/>
        <v>172</v>
      </c>
      <c r="G209" s="312">
        <v>22</v>
      </c>
      <c r="H209" s="312">
        <v>1</v>
      </c>
      <c r="I209" s="423">
        <v>1</v>
      </c>
    </row>
    <row r="210" spans="1:13" ht="15" customHeight="1" x14ac:dyDescent="0.25">
      <c r="A210" s="634"/>
      <c r="B210" s="483">
        <v>45582</v>
      </c>
      <c r="C210" s="312">
        <v>111</v>
      </c>
      <c r="D210" s="312">
        <v>47</v>
      </c>
      <c r="E210" s="312"/>
      <c r="F210" s="453">
        <f t="shared" si="23"/>
        <v>158</v>
      </c>
      <c r="G210" s="312">
        <v>18</v>
      </c>
      <c r="H210" s="312">
        <v>0</v>
      </c>
      <c r="I210" s="423">
        <v>0</v>
      </c>
    </row>
    <row r="211" spans="1:13" ht="15" customHeight="1" thickBot="1" x14ac:dyDescent="0.3">
      <c r="A211" s="634"/>
      <c r="B211" s="484">
        <v>45583</v>
      </c>
      <c r="C211" s="316">
        <v>115</v>
      </c>
      <c r="D211" s="316">
        <v>33</v>
      </c>
      <c r="E211" s="316"/>
      <c r="F211" s="456">
        <f t="shared" si="23"/>
        <v>148</v>
      </c>
      <c r="G211" s="316">
        <v>16</v>
      </c>
      <c r="H211" s="316">
        <v>2</v>
      </c>
      <c r="I211" s="425">
        <v>2</v>
      </c>
    </row>
    <row r="212" spans="1:13" ht="15" customHeight="1" thickTop="1" x14ac:dyDescent="0.25">
      <c r="A212" s="634"/>
      <c r="B212" s="485">
        <v>45586</v>
      </c>
      <c r="C212" s="344">
        <v>147</v>
      </c>
      <c r="D212" s="344">
        <v>55</v>
      </c>
      <c r="E212" s="344"/>
      <c r="F212" s="450">
        <f t="shared" si="23"/>
        <v>202</v>
      </c>
      <c r="G212" s="344">
        <v>22</v>
      </c>
      <c r="H212" s="344">
        <v>1</v>
      </c>
      <c r="I212" s="426">
        <v>1</v>
      </c>
    </row>
    <row r="213" spans="1:13" ht="15" customHeight="1" x14ac:dyDescent="0.25">
      <c r="A213" s="634"/>
      <c r="B213" s="503">
        <v>45587</v>
      </c>
      <c r="C213" s="313">
        <v>125</v>
      </c>
      <c r="D213" s="313">
        <v>38</v>
      </c>
      <c r="E213" s="313"/>
      <c r="F213" s="453">
        <f t="shared" si="23"/>
        <v>163</v>
      </c>
      <c r="G213" s="313">
        <v>20</v>
      </c>
      <c r="H213" s="313">
        <v>1</v>
      </c>
      <c r="I213" s="422">
        <v>1</v>
      </c>
    </row>
    <row r="214" spans="1:13" ht="15" customHeight="1" x14ac:dyDescent="0.25">
      <c r="A214" s="634"/>
      <c r="B214" s="483">
        <v>45588</v>
      </c>
      <c r="C214" s="312">
        <v>168</v>
      </c>
      <c r="D214" s="312">
        <v>30</v>
      </c>
      <c r="E214" s="312"/>
      <c r="F214" s="448">
        <f t="shared" si="23"/>
        <v>198</v>
      </c>
      <c r="G214" s="312">
        <v>22</v>
      </c>
      <c r="H214" s="312">
        <v>0</v>
      </c>
      <c r="I214" s="423">
        <v>0</v>
      </c>
    </row>
    <row r="215" spans="1:13" ht="15" customHeight="1" x14ac:dyDescent="0.25">
      <c r="A215" s="634"/>
      <c r="B215" s="483">
        <v>45589</v>
      </c>
      <c r="C215" s="312">
        <v>135</v>
      </c>
      <c r="D215" s="312">
        <v>53</v>
      </c>
      <c r="E215" s="312"/>
      <c r="F215" s="448">
        <f t="shared" si="23"/>
        <v>188</v>
      </c>
      <c r="G215" s="312">
        <v>21</v>
      </c>
      <c r="H215" s="312">
        <v>1</v>
      </c>
      <c r="I215" s="423">
        <v>1</v>
      </c>
    </row>
    <row r="216" spans="1:13" ht="15" customHeight="1" thickBot="1" x14ac:dyDescent="0.3">
      <c r="A216" s="634"/>
      <c r="B216" s="484">
        <v>45590</v>
      </c>
      <c r="C216" s="316">
        <v>127</v>
      </c>
      <c r="D216" s="316">
        <v>42</v>
      </c>
      <c r="E216" s="316"/>
      <c r="F216" s="449">
        <f t="shared" si="23"/>
        <v>169</v>
      </c>
      <c r="G216" s="316">
        <v>19</v>
      </c>
      <c r="H216" s="316">
        <v>2</v>
      </c>
      <c r="I216" s="425">
        <v>2</v>
      </c>
    </row>
    <row r="217" spans="1:13" ht="15" customHeight="1" thickTop="1" x14ac:dyDescent="0.25">
      <c r="A217" s="634"/>
      <c r="B217" s="485">
        <v>45593</v>
      </c>
      <c r="C217" s="344">
        <v>148</v>
      </c>
      <c r="D217" s="344">
        <v>78</v>
      </c>
      <c r="E217" s="344"/>
      <c r="F217" s="450">
        <f t="shared" ref="F217:F219" si="24">SUM(C217+D217)</f>
        <v>226</v>
      </c>
      <c r="G217" s="344">
        <v>25</v>
      </c>
      <c r="H217" s="344">
        <v>1</v>
      </c>
      <c r="I217" s="426">
        <v>1</v>
      </c>
    </row>
    <row r="218" spans="1:13" ht="15" customHeight="1" x14ac:dyDescent="0.25">
      <c r="A218" s="634"/>
      <c r="B218" s="503">
        <v>45594</v>
      </c>
      <c r="C218" s="313">
        <v>139</v>
      </c>
      <c r="D218" s="313">
        <v>46</v>
      </c>
      <c r="E218" s="313"/>
      <c r="F218" s="453">
        <f t="shared" si="24"/>
        <v>185</v>
      </c>
      <c r="G218" s="313">
        <v>21</v>
      </c>
      <c r="H218" s="313">
        <v>1</v>
      </c>
      <c r="I218" s="422">
        <v>1</v>
      </c>
    </row>
    <row r="219" spans="1:13" ht="15" customHeight="1" x14ac:dyDescent="0.25">
      <c r="A219" s="634"/>
      <c r="B219" s="483">
        <v>45595</v>
      </c>
      <c r="C219" s="312">
        <v>143</v>
      </c>
      <c r="D219" s="312">
        <v>31</v>
      </c>
      <c r="E219" s="312"/>
      <c r="F219" s="453">
        <f t="shared" si="24"/>
        <v>174</v>
      </c>
      <c r="G219" s="312">
        <v>17</v>
      </c>
      <c r="H219" s="312">
        <v>2</v>
      </c>
      <c r="I219" s="423">
        <v>2</v>
      </c>
    </row>
    <row r="220" spans="1:13" ht="15" customHeight="1" thickBot="1" x14ac:dyDescent="0.3">
      <c r="A220" s="635"/>
      <c r="B220" s="594">
        <v>45596</v>
      </c>
      <c r="C220" s="532">
        <v>107</v>
      </c>
      <c r="D220" s="532">
        <v>41</v>
      </c>
      <c r="E220" s="532"/>
      <c r="F220" s="457">
        <f t="shared" si="23"/>
        <v>148</v>
      </c>
      <c r="G220" s="532">
        <v>15</v>
      </c>
      <c r="H220" s="532">
        <v>1</v>
      </c>
      <c r="I220" s="550">
        <v>1</v>
      </c>
    </row>
    <row r="221" spans="1:13" ht="15" customHeight="1" thickBot="1" x14ac:dyDescent="0.3">
      <c r="A221" s="634" t="s">
        <v>60</v>
      </c>
      <c r="B221" s="571">
        <v>45597</v>
      </c>
      <c r="C221" s="567"/>
      <c r="D221" s="567"/>
      <c r="E221" s="567"/>
      <c r="F221" s="568"/>
      <c r="G221" s="567"/>
      <c r="H221" s="567"/>
      <c r="I221" s="570"/>
      <c r="J221"/>
      <c r="M221"/>
    </row>
    <row r="222" spans="1:13" ht="15" customHeight="1" thickTop="1" x14ac:dyDescent="0.25">
      <c r="A222" s="634"/>
      <c r="B222" s="503">
        <v>45600</v>
      </c>
      <c r="C222" s="313">
        <v>161</v>
      </c>
      <c r="D222" s="313">
        <v>69</v>
      </c>
      <c r="E222" s="313"/>
      <c r="F222" s="448">
        <f t="shared" ref="F222:F223" si="25">SUM(C222+D222)</f>
        <v>230</v>
      </c>
      <c r="G222" s="313">
        <v>23</v>
      </c>
      <c r="H222" s="313">
        <v>1</v>
      </c>
      <c r="I222" s="422">
        <v>1</v>
      </c>
    </row>
    <row r="223" spans="1:13" ht="15" customHeight="1" x14ac:dyDescent="0.25">
      <c r="A223" s="634"/>
      <c r="B223" s="483">
        <v>45601</v>
      </c>
      <c r="C223" s="312">
        <v>139</v>
      </c>
      <c r="D223" s="312">
        <v>40</v>
      </c>
      <c r="E223" s="312"/>
      <c r="F223" s="448">
        <f t="shared" si="25"/>
        <v>179</v>
      </c>
      <c r="G223" s="312">
        <v>20</v>
      </c>
      <c r="H223" s="312">
        <v>2</v>
      </c>
      <c r="I223" s="423">
        <v>2</v>
      </c>
    </row>
    <row r="224" spans="1:13" ht="15" customHeight="1" x14ac:dyDescent="0.25">
      <c r="A224" s="634"/>
      <c r="B224" s="483">
        <v>45602</v>
      </c>
      <c r="C224" s="312">
        <v>149</v>
      </c>
      <c r="D224" s="312">
        <v>58</v>
      </c>
      <c r="E224" s="312"/>
      <c r="F224" s="448">
        <f t="shared" si="23"/>
        <v>207</v>
      </c>
      <c r="G224" s="312">
        <v>23</v>
      </c>
      <c r="H224" s="312">
        <v>5</v>
      </c>
      <c r="I224" s="423">
        <v>5</v>
      </c>
    </row>
    <row r="225" spans="1:9" ht="15" customHeight="1" x14ac:dyDescent="0.25">
      <c r="A225" s="634"/>
      <c r="B225" s="503">
        <v>45603</v>
      </c>
      <c r="C225" s="313">
        <v>141</v>
      </c>
      <c r="D225" s="313">
        <v>45</v>
      </c>
      <c r="E225" s="313"/>
      <c r="F225" s="453">
        <f t="shared" si="23"/>
        <v>186</v>
      </c>
      <c r="G225" s="313">
        <v>21</v>
      </c>
      <c r="H225" s="313">
        <v>0</v>
      </c>
      <c r="I225" s="422">
        <v>0</v>
      </c>
    </row>
    <row r="226" spans="1:9" ht="15" customHeight="1" thickBot="1" x14ac:dyDescent="0.3">
      <c r="A226" s="634"/>
      <c r="B226" s="503">
        <v>45604</v>
      </c>
      <c r="C226" s="313">
        <v>138</v>
      </c>
      <c r="D226" s="313">
        <v>28</v>
      </c>
      <c r="E226" s="313"/>
      <c r="F226" s="453">
        <f t="shared" si="23"/>
        <v>166</v>
      </c>
      <c r="G226" s="313">
        <v>18</v>
      </c>
      <c r="H226" s="313">
        <v>1</v>
      </c>
      <c r="I226" s="422">
        <v>1</v>
      </c>
    </row>
    <row r="227" spans="1:9" ht="15" customHeight="1" thickTop="1" x14ac:dyDescent="0.25">
      <c r="A227" s="634"/>
      <c r="B227" s="485">
        <v>45607</v>
      </c>
      <c r="C227" s="344">
        <v>138</v>
      </c>
      <c r="D227" s="344">
        <v>52</v>
      </c>
      <c r="E227" s="344"/>
      <c r="F227" s="450">
        <f t="shared" ref="F227:F241" si="26">SUM(C227+D227)</f>
        <v>190</v>
      </c>
      <c r="G227" s="344">
        <v>24</v>
      </c>
      <c r="H227" s="344">
        <v>2</v>
      </c>
      <c r="I227" s="426">
        <v>2</v>
      </c>
    </row>
    <row r="228" spans="1:9" ht="15" customHeight="1" x14ac:dyDescent="0.25">
      <c r="A228" s="634"/>
      <c r="B228" s="592">
        <v>45608</v>
      </c>
      <c r="C228" s="327">
        <v>138</v>
      </c>
      <c r="D228" s="327">
        <v>42</v>
      </c>
      <c r="E228" s="327"/>
      <c r="F228" s="448">
        <f t="shared" si="26"/>
        <v>180</v>
      </c>
      <c r="G228" s="327">
        <v>23</v>
      </c>
      <c r="H228" s="327">
        <v>0</v>
      </c>
      <c r="I228" s="434">
        <v>0</v>
      </c>
    </row>
    <row r="229" spans="1:9" ht="15" customHeight="1" x14ac:dyDescent="0.25">
      <c r="A229" s="634"/>
      <c r="B229" s="592">
        <v>45609</v>
      </c>
      <c r="C229" s="327">
        <v>145</v>
      </c>
      <c r="D229" s="327">
        <v>53</v>
      </c>
      <c r="E229" s="327"/>
      <c r="F229" s="448">
        <f t="shared" si="26"/>
        <v>198</v>
      </c>
      <c r="G229" s="327">
        <v>22</v>
      </c>
      <c r="H229" s="327">
        <v>3</v>
      </c>
      <c r="I229" s="434">
        <v>3</v>
      </c>
    </row>
    <row r="230" spans="1:9" ht="15" customHeight="1" x14ac:dyDescent="0.25">
      <c r="A230" s="634"/>
      <c r="B230" s="483">
        <v>45610</v>
      </c>
      <c r="C230" s="312">
        <v>144</v>
      </c>
      <c r="D230" s="312">
        <v>42</v>
      </c>
      <c r="E230" s="312"/>
      <c r="F230" s="453">
        <f t="shared" si="26"/>
        <v>186</v>
      </c>
      <c r="G230" s="312">
        <v>21</v>
      </c>
      <c r="H230" s="312">
        <v>2</v>
      </c>
      <c r="I230" s="423">
        <v>2</v>
      </c>
    </row>
    <row r="231" spans="1:9" ht="15" customHeight="1" thickBot="1" x14ac:dyDescent="0.3">
      <c r="A231" s="634"/>
      <c r="B231" s="484">
        <v>45611</v>
      </c>
      <c r="C231" s="316">
        <v>143</v>
      </c>
      <c r="D231" s="316">
        <v>38</v>
      </c>
      <c r="E231" s="316"/>
      <c r="F231" s="456">
        <f t="shared" si="26"/>
        <v>181</v>
      </c>
      <c r="G231" s="316">
        <v>20</v>
      </c>
      <c r="H231" s="316">
        <v>2</v>
      </c>
      <c r="I231" s="425">
        <v>2</v>
      </c>
    </row>
    <row r="232" spans="1:9" ht="15" customHeight="1" thickTop="1" x14ac:dyDescent="0.25">
      <c r="A232" s="634"/>
      <c r="B232" s="485">
        <v>45614</v>
      </c>
      <c r="C232" s="344">
        <v>137</v>
      </c>
      <c r="D232" s="344">
        <v>47</v>
      </c>
      <c r="E232" s="344"/>
      <c r="F232" s="450">
        <f t="shared" si="26"/>
        <v>184</v>
      </c>
      <c r="G232" s="344">
        <v>31</v>
      </c>
      <c r="H232" s="344">
        <v>1</v>
      </c>
      <c r="I232" s="426">
        <v>1</v>
      </c>
    </row>
    <row r="233" spans="1:9" ht="15" customHeight="1" x14ac:dyDescent="0.25">
      <c r="A233" s="634"/>
      <c r="B233" s="503">
        <v>45615</v>
      </c>
      <c r="C233" s="313">
        <v>104</v>
      </c>
      <c r="D233" s="313">
        <v>37</v>
      </c>
      <c r="E233" s="313"/>
      <c r="F233" s="453">
        <f t="shared" si="26"/>
        <v>141</v>
      </c>
      <c r="G233" s="313">
        <v>16</v>
      </c>
      <c r="H233" s="313">
        <v>1</v>
      </c>
      <c r="I233" s="422">
        <v>1</v>
      </c>
    </row>
    <row r="234" spans="1:9" ht="15" customHeight="1" x14ac:dyDescent="0.25">
      <c r="A234" s="634"/>
      <c r="B234" s="483">
        <v>45616</v>
      </c>
      <c r="C234" s="312">
        <v>157</v>
      </c>
      <c r="D234" s="312">
        <v>28</v>
      </c>
      <c r="E234" s="312"/>
      <c r="F234" s="453">
        <f t="shared" si="26"/>
        <v>185</v>
      </c>
      <c r="G234" s="312">
        <v>21</v>
      </c>
      <c r="H234" s="312">
        <v>1</v>
      </c>
      <c r="I234" s="423">
        <v>1</v>
      </c>
    </row>
    <row r="235" spans="1:9" ht="15" customHeight="1" x14ac:dyDescent="0.25">
      <c r="A235" s="634"/>
      <c r="B235" s="483">
        <v>45617</v>
      </c>
      <c r="C235" s="312">
        <v>116</v>
      </c>
      <c r="D235" s="312">
        <v>37</v>
      </c>
      <c r="E235" s="312"/>
      <c r="F235" s="453">
        <f t="shared" si="26"/>
        <v>153</v>
      </c>
      <c r="G235" s="312">
        <v>17</v>
      </c>
      <c r="H235" s="312">
        <v>1</v>
      </c>
      <c r="I235" s="423">
        <v>1</v>
      </c>
    </row>
    <row r="236" spans="1:9" ht="15" customHeight="1" thickBot="1" x14ac:dyDescent="0.3">
      <c r="A236" s="634"/>
      <c r="B236" s="484">
        <v>45618</v>
      </c>
      <c r="C236" s="316">
        <v>113</v>
      </c>
      <c r="D236" s="316">
        <v>31</v>
      </c>
      <c r="E236" s="316"/>
      <c r="F236" s="456">
        <f t="shared" si="26"/>
        <v>144</v>
      </c>
      <c r="G236" s="316">
        <v>16</v>
      </c>
      <c r="H236" s="316">
        <v>1</v>
      </c>
      <c r="I236" s="425">
        <v>1</v>
      </c>
    </row>
    <row r="237" spans="1:9" ht="15" customHeight="1" thickTop="1" x14ac:dyDescent="0.25">
      <c r="A237" s="634"/>
      <c r="B237" s="485">
        <v>45621</v>
      </c>
      <c r="C237" s="344">
        <v>169</v>
      </c>
      <c r="D237" s="344">
        <v>76</v>
      </c>
      <c r="E237" s="344"/>
      <c r="F237" s="450">
        <f t="shared" si="26"/>
        <v>245</v>
      </c>
      <c r="G237" s="344">
        <v>31</v>
      </c>
      <c r="H237" s="344">
        <v>24</v>
      </c>
      <c r="I237" s="426">
        <v>24</v>
      </c>
    </row>
    <row r="238" spans="1:9" ht="15" customHeight="1" x14ac:dyDescent="0.25">
      <c r="A238" s="634"/>
      <c r="B238" s="503">
        <v>45622</v>
      </c>
      <c r="C238" s="313">
        <v>131</v>
      </c>
      <c r="D238" s="313">
        <v>78</v>
      </c>
      <c r="E238" s="313"/>
      <c r="F238" s="453">
        <f t="shared" si="26"/>
        <v>209</v>
      </c>
      <c r="G238" s="313">
        <v>30</v>
      </c>
      <c r="H238" s="313">
        <v>4</v>
      </c>
      <c r="I238" s="422">
        <v>4</v>
      </c>
    </row>
    <row r="239" spans="1:9" ht="15" customHeight="1" x14ac:dyDescent="0.25">
      <c r="A239" s="634"/>
      <c r="B239" s="483">
        <v>45623</v>
      </c>
      <c r="C239" s="312">
        <v>151</v>
      </c>
      <c r="D239" s="312">
        <v>64</v>
      </c>
      <c r="E239" s="312"/>
      <c r="F239" s="448">
        <f t="shared" si="26"/>
        <v>215</v>
      </c>
      <c r="G239" s="312">
        <v>31</v>
      </c>
      <c r="H239" s="312">
        <v>3</v>
      </c>
      <c r="I239" s="423">
        <v>3</v>
      </c>
    </row>
    <row r="240" spans="1:9" ht="15" customHeight="1" x14ac:dyDescent="0.25">
      <c r="A240" s="634"/>
      <c r="B240" s="483">
        <v>45624</v>
      </c>
      <c r="C240" s="312">
        <v>147</v>
      </c>
      <c r="D240" s="312">
        <v>30</v>
      </c>
      <c r="E240" s="312"/>
      <c r="F240" s="448">
        <f t="shared" si="26"/>
        <v>177</v>
      </c>
      <c r="G240" s="312">
        <v>22</v>
      </c>
      <c r="H240" s="312">
        <v>1</v>
      </c>
      <c r="I240" s="423">
        <v>1</v>
      </c>
    </row>
    <row r="241" spans="1:9" ht="15" customHeight="1" thickBot="1" x14ac:dyDescent="0.3">
      <c r="A241" s="635"/>
      <c r="B241" s="531">
        <v>45625</v>
      </c>
      <c r="C241" s="403">
        <v>115</v>
      </c>
      <c r="D241" s="403">
        <v>36</v>
      </c>
      <c r="E241" s="403"/>
      <c r="F241" s="452">
        <f t="shared" si="26"/>
        <v>151</v>
      </c>
      <c r="G241" s="403">
        <v>19</v>
      </c>
      <c r="H241" s="403">
        <v>1</v>
      </c>
      <c r="I241" s="439">
        <v>1</v>
      </c>
    </row>
    <row r="242" spans="1:9" ht="15" customHeight="1" x14ac:dyDescent="0.25">
      <c r="A242" s="634" t="s">
        <v>62</v>
      </c>
      <c r="B242" s="503">
        <v>45628</v>
      </c>
      <c r="C242" s="313">
        <v>136</v>
      </c>
      <c r="D242" s="313">
        <v>56</v>
      </c>
      <c r="E242" s="313"/>
      <c r="F242" s="448">
        <f t="shared" ref="F242:F263" si="27">SUM(C242+D242)</f>
        <v>192</v>
      </c>
      <c r="G242" s="313">
        <v>19</v>
      </c>
      <c r="H242" s="313">
        <v>0</v>
      </c>
      <c r="I242" s="422">
        <v>0</v>
      </c>
    </row>
    <row r="243" spans="1:9" ht="15" customHeight="1" x14ac:dyDescent="0.25">
      <c r="A243" s="634"/>
      <c r="B243" s="483">
        <v>45629</v>
      </c>
      <c r="C243" s="312">
        <v>137</v>
      </c>
      <c r="D243" s="312">
        <v>48</v>
      </c>
      <c r="E243" s="312"/>
      <c r="F243" s="448">
        <f t="shared" si="27"/>
        <v>185</v>
      </c>
      <c r="G243" s="312">
        <v>19</v>
      </c>
      <c r="H243" s="312">
        <v>1</v>
      </c>
      <c r="I243" s="423">
        <v>1</v>
      </c>
    </row>
    <row r="244" spans="1:9" ht="15" customHeight="1" x14ac:dyDescent="0.25">
      <c r="A244" s="634"/>
      <c r="B244" s="483">
        <v>45630</v>
      </c>
      <c r="C244" s="312">
        <v>146</v>
      </c>
      <c r="D244" s="312">
        <v>60</v>
      </c>
      <c r="E244" s="312"/>
      <c r="F244" s="448">
        <f t="shared" si="27"/>
        <v>206</v>
      </c>
      <c r="G244" s="312">
        <v>21</v>
      </c>
      <c r="H244" s="312">
        <v>4</v>
      </c>
      <c r="I244" s="423">
        <v>4</v>
      </c>
    </row>
    <row r="245" spans="1:9" ht="15" customHeight="1" x14ac:dyDescent="0.25">
      <c r="A245" s="634"/>
      <c r="B245" s="503">
        <v>45631</v>
      </c>
      <c r="C245" s="313">
        <v>125</v>
      </c>
      <c r="D245" s="313">
        <v>49</v>
      </c>
      <c r="E245" s="313"/>
      <c r="F245" s="453">
        <f t="shared" si="27"/>
        <v>174</v>
      </c>
      <c r="G245" s="313">
        <v>17</v>
      </c>
      <c r="H245" s="313">
        <v>1</v>
      </c>
      <c r="I245" s="422">
        <v>1</v>
      </c>
    </row>
    <row r="246" spans="1:9" ht="15" customHeight="1" thickBot="1" x14ac:dyDescent="0.3">
      <c r="A246" s="634"/>
      <c r="B246" s="503">
        <v>45632</v>
      </c>
      <c r="C246" s="313">
        <v>122</v>
      </c>
      <c r="D246" s="313">
        <v>38</v>
      </c>
      <c r="E246" s="313"/>
      <c r="F246" s="453">
        <f t="shared" si="27"/>
        <v>160</v>
      </c>
      <c r="G246" s="313">
        <v>23</v>
      </c>
      <c r="H246" s="313">
        <v>2</v>
      </c>
      <c r="I246" s="422">
        <v>2</v>
      </c>
    </row>
    <row r="247" spans="1:9" ht="15" customHeight="1" thickTop="1" x14ac:dyDescent="0.25">
      <c r="A247" s="634"/>
      <c r="B247" s="485">
        <v>45635</v>
      </c>
      <c r="C247" s="344">
        <v>355</v>
      </c>
      <c r="D247" s="344">
        <v>116</v>
      </c>
      <c r="E247" s="344"/>
      <c r="F247" s="450">
        <f t="shared" si="27"/>
        <v>471</v>
      </c>
      <c r="G247" s="344">
        <v>52</v>
      </c>
      <c r="H247" s="344">
        <v>3</v>
      </c>
      <c r="I247" s="426">
        <v>3</v>
      </c>
    </row>
    <row r="248" spans="1:9" ht="15" customHeight="1" x14ac:dyDescent="0.25">
      <c r="A248" s="634"/>
      <c r="B248" s="592">
        <v>45636</v>
      </c>
      <c r="C248" s="327">
        <v>140</v>
      </c>
      <c r="D248" s="327">
        <v>48</v>
      </c>
      <c r="E248" s="327"/>
      <c r="F248" s="448">
        <f t="shared" si="27"/>
        <v>188</v>
      </c>
      <c r="G248" s="327">
        <v>21</v>
      </c>
      <c r="H248" s="327">
        <v>4</v>
      </c>
      <c r="I248" s="434">
        <v>4</v>
      </c>
    </row>
    <row r="249" spans="1:9" ht="15" customHeight="1" x14ac:dyDescent="0.25">
      <c r="A249" s="634"/>
      <c r="B249" s="592">
        <v>45637</v>
      </c>
      <c r="C249" s="327">
        <v>148</v>
      </c>
      <c r="D249" s="327">
        <v>40</v>
      </c>
      <c r="E249" s="327"/>
      <c r="F249" s="448">
        <f t="shared" si="27"/>
        <v>188</v>
      </c>
      <c r="G249" s="327">
        <v>24</v>
      </c>
      <c r="H249" s="327">
        <v>0</v>
      </c>
      <c r="I249" s="434">
        <v>0</v>
      </c>
    </row>
    <row r="250" spans="1:9" ht="15" customHeight="1" x14ac:dyDescent="0.25">
      <c r="A250" s="634"/>
      <c r="B250" s="483">
        <v>45638</v>
      </c>
      <c r="C250" s="312">
        <v>144</v>
      </c>
      <c r="D250" s="312">
        <v>54</v>
      </c>
      <c r="E250" s="312"/>
      <c r="F250" s="453">
        <f t="shared" si="27"/>
        <v>198</v>
      </c>
      <c r="G250" s="312">
        <v>28</v>
      </c>
      <c r="H250" s="312">
        <v>1</v>
      </c>
      <c r="I250" s="423">
        <v>1</v>
      </c>
    </row>
    <row r="251" spans="1:9" ht="15" customHeight="1" thickBot="1" x14ac:dyDescent="0.3">
      <c r="A251" s="634"/>
      <c r="B251" s="484">
        <v>45639</v>
      </c>
      <c r="C251" s="316">
        <v>111</v>
      </c>
      <c r="D251" s="316">
        <v>34</v>
      </c>
      <c r="E251" s="316"/>
      <c r="F251" s="456">
        <f t="shared" si="27"/>
        <v>145</v>
      </c>
      <c r="G251" s="316">
        <v>18</v>
      </c>
      <c r="H251" s="316">
        <v>0</v>
      </c>
      <c r="I251" s="425">
        <v>0</v>
      </c>
    </row>
    <row r="252" spans="1:9" ht="15" customHeight="1" thickTop="1" x14ac:dyDescent="0.25">
      <c r="A252" s="634"/>
      <c r="B252" s="485">
        <v>45642</v>
      </c>
      <c r="C252" s="344">
        <v>131</v>
      </c>
      <c r="D252" s="344">
        <v>52</v>
      </c>
      <c r="E252" s="344"/>
      <c r="F252" s="450">
        <f t="shared" si="27"/>
        <v>183</v>
      </c>
      <c r="G252" s="344">
        <v>20</v>
      </c>
      <c r="H252" s="344">
        <v>2</v>
      </c>
      <c r="I252" s="426">
        <v>2</v>
      </c>
    </row>
    <row r="253" spans="1:9" ht="15" customHeight="1" x14ac:dyDescent="0.25">
      <c r="A253" s="634"/>
      <c r="B253" s="503">
        <v>45643</v>
      </c>
      <c r="C253" s="313">
        <v>176</v>
      </c>
      <c r="D253" s="313">
        <v>54</v>
      </c>
      <c r="E253" s="313"/>
      <c r="F253" s="453">
        <f t="shared" si="27"/>
        <v>230</v>
      </c>
      <c r="G253" s="313">
        <v>26</v>
      </c>
      <c r="H253" s="313">
        <v>1</v>
      </c>
      <c r="I253" s="422">
        <v>1</v>
      </c>
    </row>
    <row r="254" spans="1:9" ht="15" customHeight="1" x14ac:dyDescent="0.25">
      <c r="A254" s="634"/>
      <c r="B254" s="483">
        <v>45644</v>
      </c>
      <c r="C254" s="312">
        <v>168</v>
      </c>
      <c r="D254" s="312">
        <v>51</v>
      </c>
      <c r="E254" s="312"/>
      <c r="F254" s="453">
        <f t="shared" si="27"/>
        <v>219</v>
      </c>
      <c r="G254" s="312">
        <v>22</v>
      </c>
      <c r="H254" s="312">
        <v>1</v>
      </c>
      <c r="I254" s="423">
        <v>1</v>
      </c>
    </row>
    <row r="255" spans="1:9" ht="15" customHeight="1" x14ac:dyDescent="0.25">
      <c r="A255" s="634"/>
      <c r="B255" s="483">
        <v>45645</v>
      </c>
      <c r="C255" s="312">
        <v>125</v>
      </c>
      <c r="D255" s="312">
        <v>42</v>
      </c>
      <c r="E255" s="312"/>
      <c r="F255" s="453">
        <f t="shared" si="27"/>
        <v>167</v>
      </c>
      <c r="G255" s="312">
        <v>15</v>
      </c>
      <c r="H255" s="312">
        <v>1</v>
      </c>
      <c r="I255" s="423">
        <v>1</v>
      </c>
    </row>
    <row r="256" spans="1:9" ht="15" customHeight="1" thickBot="1" x14ac:dyDescent="0.3">
      <c r="A256" s="634"/>
      <c r="B256" s="484">
        <v>45646</v>
      </c>
      <c r="C256" s="316">
        <v>139</v>
      </c>
      <c r="D256" s="316">
        <v>41</v>
      </c>
      <c r="E256" s="316"/>
      <c r="F256" s="456">
        <f t="shared" si="27"/>
        <v>180</v>
      </c>
      <c r="G256" s="316">
        <v>18</v>
      </c>
      <c r="H256" s="316">
        <v>2</v>
      </c>
      <c r="I256" s="425">
        <v>2</v>
      </c>
    </row>
    <row r="257" spans="1:13" ht="15" customHeight="1" thickTop="1" x14ac:dyDescent="0.25">
      <c r="A257" s="634"/>
      <c r="B257" s="485">
        <v>45649</v>
      </c>
      <c r="C257" s="344">
        <v>92</v>
      </c>
      <c r="D257" s="344">
        <v>29</v>
      </c>
      <c r="E257" s="344"/>
      <c r="F257" s="450">
        <f t="shared" si="27"/>
        <v>121</v>
      </c>
      <c r="G257" s="344">
        <v>13</v>
      </c>
      <c r="H257" s="344">
        <v>0</v>
      </c>
      <c r="I257" s="426">
        <v>0</v>
      </c>
    </row>
    <row r="258" spans="1:13" ht="15" customHeight="1" x14ac:dyDescent="0.25">
      <c r="A258" s="634"/>
      <c r="B258" s="497">
        <v>45650</v>
      </c>
      <c r="C258" s="479"/>
      <c r="D258" s="479"/>
      <c r="E258" s="479"/>
      <c r="F258" s="480"/>
      <c r="G258" s="479"/>
      <c r="H258" s="479"/>
      <c r="I258" s="482"/>
      <c r="J258"/>
      <c r="M258"/>
    </row>
    <row r="259" spans="1:13" ht="15" customHeight="1" x14ac:dyDescent="0.25">
      <c r="A259" s="634"/>
      <c r="B259" s="497">
        <v>45651</v>
      </c>
      <c r="C259" s="479"/>
      <c r="D259" s="479"/>
      <c r="E259" s="479"/>
      <c r="F259" s="480"/>
      <c r="G259" s="479"/>
      <c r="H259" s="479"/>
      <c r="I259" s="482"/>
      <c r="J259"/>
      <c r="M259"/>
    </row>
    <row r="260" spans="1:13" ht="15" customHeight="1" x14ac:dyDescent="0.25">
      <c r="A260" s="634"/>
      <c r="B260" s="497">
        <v>45652</v>
      </c>
      <c r="C260" s="479"/>
      <c r="D260" s="479"/>
      <c r="E260" s="479"/>
      <c r="F260" s="480"/>
      <c r="G260" s="479"/>
      <c r="H260" s="479"/>
      <c r="I260" s="482"/>
      <c r="J260"/>
      <c r="M260"/>
    </row>
    <row r="261" spans="1:13" ht="15" customHeight="1" thickBot="1" x14ac:dyDescent="0.3">
      <c r="A261" s="634"/>
      <c r="B261" s="578">
        <v>45653</v>
      </c>
      <c r="C261" s="333">
        <v>79</v>
      </c>
      <c r="D261" s="333">
        <v>51</v>
      </c>
      <c r="E261" s="333"/>
      <c r="F261" s="456">
        <f t="shared" si="27"/>
        <v>130</v>
      </c>
      <c r="G261" s="333">
        <v>14</v>
      </c>
      <c r="H261" s="333">
        <v>1</v>
      </c>
      <c r="I261" s="433">
        <v>1</v>
      </c>
    </row>
    <row r="262" spans="1:13" ht="15" customHeight="1" thickTop="1" x14ac:dyDescent="0.25">
      <c r="A262" s="634"/>
      <c r="B262" s="503">
        <v>45656</v>
      </c>
      <c r="C262" s="313">
        <v>99</v>
      </c>
      <c r="D262" s="313">
        <v>61</v>
      </c>
      <c r="E262" s="313"/>
      <c r="F262" s="453">
        <f t="shared" si="27"/>
        <v>160</v>
      </c>
      <c r="G262" s="313">
        <v>18</v>
      </c>
      <c r="H262" s="313">
        <v>3</v>
      </c>
      <c r="I262" s="422">
        <v>3</v>
      </c>
    </row>
    <row r="263" spans="1:13" ht="15" customHeight="1" thickBot="1" x14ac:dyDescent="0.3">
      <c r="A263" s="635"/>
      <c r="B263" s="531">
        <v>45657</v>
      </c>
      <c r="C263" s="403">
        <v>46</v>
      </c>
      <c r="D263" s="403">
        <v>23</v>
      </c>
      <c r="E263" s="403"/>
      <c r="F263" s="452">
        <f t="shared" si="27"/>
        <v>69</v>
      </c>
      <c r="G263" s="403">
        <v>8</v>
      </c>
      <c r="H263" s="403">
        <v>0</v>
      </c>
      <c r="I263" s="439">
        <v>0</v>
      </c>
    </row>
  </sheetData>
  <mergeCells count="13">
    <mergeCell ref="A242:A263"/>
    <mergeCell ref="A221:A241"/>
    <mergeCell ref="A198:A220"/>
    <mergeCell ref="A177:A197"/>
    <mergeCell ref="K1:L1"/>
    <mergeCell ref="A2:A24"/>
    <mergeCell ref="A25:A45"/>
    <mergeCell ref="A46:A66"/>
    <mergeCell ref="A155:A176"/>
    <mergeCell ref="A132:A154"/>
    <mergeCell ref="A112:A131"/>
    <mergeCell ref="A89:A111"/>
    <mergeCell ref="A67:A8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A7F58-3187-4FFA-A2C6-96BDF7B3AFD0}">
  <dimension ref="A1:L153"/>
  <sheetViews>
    <sheetView tabSelected="1" topLeftCell="A125" workbookViewId="0">
      <selection activeCell="A131" sqref="A131:A153"/>
    </sheetView>
  </sheetViews>
  <sheetFormatPr defaultRowHeight="12.75" x14ac:dyDescent="0.2"/>
  <cols>
    <col min="1" max="1" width="12.5703125" style="368" customWidth="1"/>
    <col min="2" max="2" width="18.42578125" style="314" customWidth="1"/>
    <col min="3" max="4" width="16.42578125" style="314" customWidth="1"/>
    <col min="5" max="5" width="21.42578125" style="314" customWidth="1"/>
    <col min="6" max="6" width="15.42578125" style="314" customWidth="1"/>
    <col min="7" max="8" width="14.7109375" style="314" customWidth="1"/>
    <col min="9" max="9" width="28.42578125" style="572" customWidth="1"/>
    <col min="11" max="11" width="33" customWidth="1"/>
    <col min="12" max="12" width="28.42578125" style="572" customWidth="1"/>
  </cols>
  <sheetData>
    <row r="1" spans="1:12" ht="111" customHeight="1" thickBot="1" x14ac:dyDescent="0.25">
      <c r="A1" s="347" t="s">
        <v>173</v>
      </c>
      <c r="B1" s="347" t="s">
        <v>43</v>
      </c>
      <c r="C1" s="348" t="s">
        <v>63</v>
      </c>
      <c r="D1" s="348" t="s">
        <v>120</v>
      </c>
      <c r="E1" s="348" t="s">
        <v>176</v>
      </c>
      <c r="F1" s="349" t="s">
        <v>122</v>
      </c>
      <c r="G1" s="349" t="s">
        <v>61</v>
      </c>
      <c r="H1" s="348" t="s">
        <v>67</v>
      </c>
      <c r="I1" s="573" t="s">
        <v>57</v>
      </c>
      <c r="J1" s="615" t="s">
        <v>57</v>
      </c>
      <c r="K1" s="616"/>
      <c r="L1" s="573"/>
    </row>
    <row r="2" spans="1:12" ht="15" customHeight="1" x14ac:dyDescent="0.25">
      <c r="A2" s="636" t="s">
        <v>158</v>
      </c>
      <c r="B2" s="581">
        <v>45658</v>
      </c>
      <c r="C2" s="520"/>
      <c r="D2" s="520"/>
      <c r="E2" s="521"/>
      <c r="F2" s="520"/>
      <c r="G2" s="520"/>
      <c r="H2" s="523"/>
      <c r="J2" s="393"/>
      <c r="K2" t="s">
        <v>44</v>
      </c>
    </row>
    <row r="3" spans="1:12" ht="15" customHeight="1" x14ac:dyDescent="0.25">
      <c r="A3" s="634"/>
      <c r="B3" s="483">
        <v>45659</v>
      </c>
      <c r="C3" s="312">
        <v>110</v>
      </c>
      <c r="D3" s="312">
        <v>29</v>
      </c>
      <c r="E3" s="453">
        <f t="shared" ref="E3:E25" si="0">SUM(C3+D3)</f>
        <v>139</v>
      </c>
      <c r="F3" s="312">
        <v>15</v>
      </c>
      <c r="G3" s="312">
        <v>2</v>
      </c>
      <c r="H3" s="423">
        <v>2</v>
      </c>
    </row>
    <row r="4" spans="1:12" ht="15" customHeight="1" thickBot="1" x14ac:dyDescent="0.3">
      <c r="A4" s="634"/>
      <c r="B4" s="483">
        <v>45660</v>
      </c>
      <c r="C4" s="312">
        <v>108</v>
      </c>
      <c r="D4" s="312">
        <v>40</v>
      </c>
      <c r="E4" s="453">
        <f t="shared" si="0"/>
        <v>148</v>
      </c>
      <c r="F4" s="312">
        <v>16</v>
      </c>
      <c r="G4" s="312">
        <v>1</v>
      </c>
      <c r="H4" s="423">
        <v>1</v>
      </c>
    </row>
    <row r="5" spans="1:12" ht="15" customHeight="1" x14ac:dyDescent="0.25">
      <c r="A5" s="634"/>
      <c r="B5" s="581">
        <v>45663</v>
      </c>
      <c r="C5" s="520"/>
      <c r="D5" s="520"/>
      <c r="E5" s="521"/>
      <c r="F5" s="520"/>
      <c r="G5" s="520"/>
      <c r="H5" s="523"/>
      <c r="J5" s="601"/>
      <c r="K5" s="601"/>
    </row>
    <row r="6" spans="1:12" ht="15" customHeight="1" x14ac:dyDescent="0.25">
      <c r="A6" s="634"/>
      <c r="B6" s="483">
        <v>45664</v>
      </c>
      <c r="C6" s="312">
        <v>199</v>
      </c>
      <c r="D6" s="312">
        <v>96</v>
      </c>
      <c r="E6" s="453">
        <f t="shared" si="0"/>
        <v>295</v>
      </c>
      <c r="F6" s="312">
        <v>49</v>
      </c>
      <c r="G6" s="312">
        <v>1</v>
      </c>
      <c r="H6" s="423">
        <v>1</v>
      </c>
    </row>
    <row r="7" spans="1:12" ht="15" customHeight="1" x14ac:dyDescent="0.25">
      <c r="A7" s="634"/>
      <c r="B7" s="483">
        <v>45665</v>
      </c>
      <c r="C7" s="312">
        <v>186</v>
      </c>
      <c r="D7" s="312">
        <v>60</v>
      </c>
      <c r="E7" s="453">
        <f t="shared" si="0"/>
        <v>246</v>
      </c>
      <c r="F7" s="312">
        <v>31</v>
      </c>
      <c r="G7" s="312">
        <v>9</v>
      </c>
      <c r="H7" s="423">
        <v>9</v>
      </c>
    </row>
    <row r="8" spans="1:12" ht="15" customHeight="1" x14ac:dyDescent="0.25">
      <c r="A8" s="634"/>
      <c r="B8" s="483">
        <v>45666</v>
      </c>
      <c r="C8" s="312">
        <v>162</v>
      </c>
      <c r="D8" s="312">
        <v>58</v>
      </c>
      <c r="E8" s="453">
        <f t="shared" si="0"/>
        <v>220</v>
      </c>
      <c r="F8" s="312">
        <v>28</v>
      </c>
      <c r="G8" s="312">
        <v>3</v>
      </c>
      <c r="H8" s="423">
        <v>3</v>
      </c>
    </row>
    <row r="9" spans="1:12" ht="15" customHeight="1" thickBot="1" x14ac:dyDescent="0.3">
      <c r="A9" s="634"/>
      <c r="B9" s="484">
        <v>45667</v>
      </c>
      <c r="C9" s="316">
        <v>196</v>
      </c>
      <c r="D9" s="316">
        <v>52</v>
      </c>
      <c r="E9" s="456">
        <f t="shared" si="0"/>
        <v>248</v>
      </c>
      <c r="F9" s="316">
        <v>31</v>
      </c>
      <c r="G9" s="316">
        <v>0</v>
      </c>
      <c r="H9" s="425">
        <v>0</v>
      </c>
    </row>
    <row r="10" spans="1:12" ht="15" customHeight="1" thickTop="1" x14ac:dyDescent="0.25">
      <c r="A10" s="634"/>
      <c r="B10" s="485">
        <v>45670</v>
      </c>
      <c r="C10" s="344">
        <v>195</v>
      </c>
      <c r="D10" s="344">
        <v>84</v>
      </c>
      <c r="E10" s="450">
        <f t="shared" si="0"/>
        <v>279</v>
      </c>
      <c r="F10" s="344">
        <v>31</v>
      </c>
      <c r="G10" s="344">
        <v>3</v>
      </c>
      <c r="H10" s="426">
        <v>3</v>
      </c>
    </row>
    <row r="11" spans="1:12" ht="15" customHeight="1" x14ac:dyDescent="0.25">
      <c r="A11" s="634"/>
      <c r="B11" s="483">
        <v>45671</v>
      </c>
      <c r="C11" s="312">
        <v>184</v>
      </c>
      <c r="D11" s="312">
        <v>57</v>
      </c>
      <c r="E11" s="453">
        <f t="shared" si="0"/>
        <v>241</v>
      </c>
      <c r="F11" s="312">
        <v>27</v>
      </c>
      <c r="G11" s="312">
        <v>2</v>
      </c>
      <c r="H11" s="423">
        <v>2</v>
      </c>
    </row>
    <row r="12" spans="1:12" ht="15" customHeight="1" x14ac:dyDescent="0.25">
      <c r="A12" s="634"/>
      <c r="B12" s="483">
        <v>45672</v>
      </c>
      <c r="C12" s="312">
        <v>185</v>
      </c>
      <c r="D12" s="312">
        <v>52</v>
      </c>
      <c r="E12" s="453">
        <f t="shared" si="0"/>
        <v>237</v>
      </c>
      <c r="F12" s="312">
        <v>26</v>
      </c>
      <c r="G12" s="312">
        <v>6</v>
      </c>
      <c r="H12" s="423">
        <v>6</v>
      </c>
    </row>
    <row r="13" spans="1:12" ht="15" customHeight="1" x14ac:dyDescent="0.25">
      <c r="A13" s="634"/>
      <c r="B13" s="483">
        <v>45673</v>
      </c>
      <c r="C13" s="312">
        <v>189</v>
      </c>
      <c r="D13" s="312">
        <v>56</v>
      </c>
      <c r="E13" s="453">
        <f t="shared" si="0"/>
        <v>245</v>
      </c>
      <c r="F13" s="312">
        <v>27</v>
      </c>
      <c r="G13" s="312">
        <v>3</v>
      </c>
      <c r="H13" s="423">
        <v>3</v>
      </c>
    </row>
    <row r="14" spans="1:12" ht="15" customHeight="1" thickBot="1" x14ac:dyDescent="0.3">
      <c r="A14" s="634"/>
      <c r="B14" s="484">
        <v>45674</v>
      </c>
      <c r="C14" s="316">
        <v>165</v>
      </c>
      <c r="D14" s="316">
        <v>116</v>
      </c>
      <c r="E14" s="456">
        <f t="shared" si="0"/>
        <v>281</v>
      </c>
      <c r="F14" s="316">
        <v>31</v>
      </c>
      <c r="G14" s="316">
        <v>0</v>
      </c>
      <c r="H14" s="425">
        <v>0</v>
      </c>
    </row>
    <row r="15" spans="1:12" ht="15" customHeight="1" thickTop="1" x14ac:dyDescent="0.25">
      <c r="A15" s="634"/>
      <c r="B15" s="485">
        <v>45677</v>
      </c>
      <c r="C15" s="344">
        <v>162</v>
      </c>
      <c r="D15" s="344">
        <v>128</v>
      </c>
      <c r="E15" s="450">
        <f t="shared" si="0"/>
        <v>290</v>
      </c>
      <c r="F15" s="344">
        <v>29</v>
      </c>
      <c r="G15" s="344">
        <v>1</v>
      </c>
      <c r="H15" s="426">
        <v>1</v>
      </c>
    </row>
    <row r="16" spans="1:12" ht="15" customHeight="1" x14ac:dyDescent="0.25">
      <c r="A16" s="634"/>
      <c r="B16" s="503">
        <v>45678</v>
      </c>
      <c r="C16" s="313">
        <v>209</v>
      </c>
      <c r="D16" s="313">
        <v>79</v>
      </c>
      <c r="E16" s="453">
        <f t="shared" si="0"/>
        <v>288</v>
      </c>
      <c r="F16" s="313">
        <v>26</v>
      </c>
      <c r="G16" s="313">
        <v>2</v>
      </c>
      <c r="H16" s="422">
        <v>2</v>
      </c>
    </row>
    <row r="17" spans="1:12" ht="15" customHeight="1" x14ac:dyDescent="0.25">
      <c r="A17" s="634"/>
      <c r="B17" s="483">
        <v>45679</v>
      </c>
      <c r="C17" s="312">
        <v>169</v>
      </c>
      <c r="D17" s="312">
        <v>74</v>
      </c>
      <c r="E17" s="453">
        <f t="shared" si="0"/>
        <v>243</v>
      </c>
      <c r="F17" s="312">
        <v>22</v>
      </c>
      <c r="G17" s="312">
        <v>1</v>
      </c>
      <c r="H17" s="423">
        <v>1</v>
      </c>
    </row>
    <row r="18" spans="1:12" ht="15" customHeight="1" x14ac:dyDescent="0.25">
      <c r="A18" s="634"/>
      <c r="B18" s="483">
        <v>45680</v>
      </c>
      <c r="C18" s="312">
        <v>179</v>
      </c>
      <c r="D18" s="312">
        <v>63</v>
      </c>
      <c r="E18" s="453">
        <f t="shared" si="0"/>
        <v>242</v>
      </c>
      <c r="F18" s="312">
        <v>27</v>
      </c>
      <c r="G18" s="312">
        <v>1</v>
      </c>
      <c r="H18" s="423">
        <v>1</v>
      </c>
    </row>
    <row r="19" spans="1:12" ht="15" customHeight="1" thickBot="1" x14ac:dyDescent="0.3">
      <c r="A19" s="634"/>
      <c r="B19" s="484">
        <v>45681</v>
      </c>
      <c r="C19" s="316">
        <v>164</v>
      </c>
      <c r="D19" s="316">
        <v>56</v>
      </c>
      <c r="E19" s="456">
        <f t="shared" si="0"/>
        <v>220</v>
      </c>
      <c r="F19" s="316">
        <v>24</v>
      </c>
      <c r="G19" s="316">
        <v>5</v>
      </c>
      <c r="H19" s="425">
        <v>5</v>
      </c>
    </row>
    <row r="20" spans="1:12" ht="15" customHeight="1" thickTop="1" x14ac:dyDescent="0.25">
      <c r="A20" s="634"/>
      <c r="B20" s="594">
        <v>45684</v>
      </c>
      <c r="C20" s="532">
        <v>208</v>
      </c>
      <c r="D20" s="532">
        <v>79</v>
      </c>
      <c r="E20" s="448">
        <f t="shared" si="0"/>
        <v>287</v>
      </c>
      <c r="F20" s="532">
        <v>29</v>
      </c>
      <c r="G20" s="532">
        <v>0</v>
      </c>
      <c r="H20" s="550">
        <v>0</v>
      </c>
    </row>
    <row r="21" spans="1:12" ht="15" customHeight="1" x14ac:dyDescent="0.25">
      <c r="A21" s="634"/>
      <c r="B21" s="483">
        <v>45685</v>
      </c>
      <c r="C21" s="312">
        <v>205</v>
      </c>
      <c r="D21" s="312">
        <v>64</v>
      </c>
      <c r="E21" s="448">
        <f t="shared" ref="E21" si="1">SUM(C21+D21)</f>
        <v>269</v>
      </c>
      <c r="F21" s="312">
        <v>27</v>
      </c>
      <c r="G21" s="312">
        <v>5</v>
      </c>
      <c r="H21" s="423">
        <v>5</v>
      </c>
    </row>
    <row r="22" spans="1:12" ht="15" customHeight="1" x14ac:dyDescent="0.25">
      <c r="A22" s="634"/>
      <c r="B22" s="483">
        <v>45686</v>
      </c>
      <c r="C22" s="312">
        <v>226</v>
      </c>
      <c r="D22" s="312">
        <v>53</v>
      </c>
      <c r="E22" s="448">
        <f t="shared" ref="E22" si="2">SUM(C22+D22)</f>
        <v>279</v>
      </c>
      <c r="F22" s="312">
        <v>31</v>
      </c>
      <c r="G22" s="312">
        <v>4</v>
      </c>
      <c r="H22" s="423">
        <v>4</v>
      </c>
    </row>
    <row r="23" spans="1:12" ht="15" customHeight="1" x14ac:dyDescent="0.25">
      <c r="A23" s="634"/>
      <c r="B23" s="483">
        <v>45687</v>
      </c>
      <c r="C23" s="312">
        <v>208</v>
      </c>
      <c r="D23" s="312">
        <v>97</v>
      </c>
      <c r="E23" s="448">
        <f t="shared" si="0"/>
        <v>305</v>
      </c>
      <c r="F23" s="312">
        <v>31</v>
      </c>
      <c r="G23" s="312">
        <v>6</v>
      </c>
      <c r="H23" s="423">
        <v>6</v>
      </c>
    </row>
    <row r="24" spans="1:12" ht="15" customHeight="1" thickBot="1" x14ac:dyDescent="0.3">
      <c r="A24" s="635"/>
      <c r="B24" s="502">
        <v>45688</v>
      </c>
      <c r="C24" s="334">
        <v>192</v>
      </c>
      <c r="D24" s="334">
        <v>85</v>
      </c>
      <c r="E24" s="452">
        <f t="shared" si="0"/>
        <v>277</v>
      </c>
      <c r="F24" s="334">
        <v>28</v>
      </c>
      <c r="G24" s="334">
        <v>7</v>
      </c>
      <c r="H24" s="432">
        <v>7</v>
      </c>
      <c r="I24"/>
      <c r="L24"/>
    </row>
    <row r="25" spans="1:12" ht="15" customHeight="1" x14ac:dyDescent="0.25">
      <c r="A25" s="636" t="s">
        <v>174</v>
      </c>
      <c r="B25" s="483">
        <v>45691</v>
      </c>
      <c r="C25" s="312">
        <v>218</v>
      </c>
      <c r="D25" s="312">
        <v>72</v>
      </c>
      <c r="E25" s="448">
        <f t="shared" si="0"/>
        <v>290</v>
      </c>
      <c r="F25" s="312">
        <v>32</v>
      </c>
      <c r="G25" s="312">
        <v>0</v>
      </c>
      <c r="H25" s="423">
        <v>0</v>
      </c>
    </row>
    <row r="26" spans="1:12" ht="15" customHeight="1" x14ac:dyDescent="0.25">
      <c r="A26" s="634"/>
      <c r="B26" s="483">
        <v>45692</v>
      </c>
      <c r="C26" s="312">
        <v>191</v>
      </c>
      <c r="D26" s="312">
        <v>54</v>
      </c>
      <c r="E26" s="448">
        <f t="shared" ref="E26" si="3">SUM(C26+D26)</f>
        <v>245</v>
      </c>
      <c r="F26" s="312">
        <v>25</v>
      </c>
      <c r="G26" s="312">
        <v>3</v>
      </c>
      <c r="H26" s="423">
        <v>3</v>
      </c>
    </row>
    <row r="27" spans="1:12" ht="15" customHeight="1" x14ac:dyDescent="0.25">
      <c r="A27" s="634"/>
      <c r="B27" s="483">
        <v>45693</v>
      </c>
      <c r="C27" s="312">
        <v>193</v>
      </c>
      <c r="D27" s="312">
        <v>66</v>
      </c>
      <c r="E27" s="448">
        <f t="shared" ref="E27" si="4">SUM(C27+D27)</f>
        <v>259</v>
      </c>
      <c r="F27" s="312">
        <v>29</v>
      </c>
      <c r="G27" s="312">
        <v>2</v>
      </c>
      <c r="H27" s="423">
        <v>2</v>
      </c>
    </row>
    <row r="28" spans="1:12" ht="15" customHeight="1" x14ac:dyDescent="0.25">
      <c r="A28" s="634"/>
      <c r="B28" s="483">
        <v>45694</v>
      </c>
      <c r="C28" s="312">
        <v>185</v>
      </c>
      <c r="D28" s="312">
        <v>80</v>
      </c>
      <c r="E28" s="453">
        <f t="shared" ref="E28:E47" si="5">SUM(C28+D28)</f>
        <v>265</v>
      </c>
      <c r="F28" s="312">
        <v>27</v>
      </c>
      <c r="G28" s="312">
        <v>2</v>
      </c>
      <c r="H28" s="423">
        <v>2</v>
      </c>
    </row>
    <row r="29" spans="1:12" ht="15" customHeight="1" thickBot="1" x14ac:dyDescent="0.3">
      <c r="A29" s="634"/>
      <c r="B29" s="483">
        <v>45695</v>
      </c>
      <c r="C29" s="312">
        <v>172</v>
      </c>
      <c r="D29" s="312">
        <v>40</v>
      </c>
      <c r="E29" s="453">
        <f t="shared" si="5"/>
        <v>212</v>
      </c>
      <c r="F29" s="312">
        <v>21</v>
      </c>
      <c r="G29" s="312">
        <v>3</v>
      </c>
      <c r="H29" s="423">
        <v>3</v>
      </c>
    </row>
    <row r="30" spans="1:12" ht="15" customHeight="1" thickTop="1" x14ac:dyDescent="0.25">
      <c r="A30" s="634"/>
      <c r="B30" s="485">
        <v>45698</v>
      </c>
      <c r="C30" s="344">
        <v>215</v>
      </c>
      <c r="D30" s="344">
        <v>65</v>
      </c>
      <c r="E30" s="450">
        <f t="shared" si="5"/>
        <v>280</v>
      </c>
      <c r="F30" s="344">
        <v>31</v>
      </c>
      <c r="G30" s="344">
        <v>1</v>
      </c>
      <c r="H30" s="426">
        <v>1</v>
      </c>
    </row>
    <row r="31" spans="1:12" ht="15" customHeight="1" x14ac:dyDescent="0.25">
      <c r="A31" s="634"/>
      <c r="B31" s="483">
        <v>45699</v>
      </c>
      <c r="C31" s="312">
        <v>156</v>
      </c>
      <c r="D31" s="312">
        <v>59</v>
      </c>
      <c r="E31" s="453">
        <f t="shared" si="5"/>
        <v>215</v>
      </c>
      <c r="F31" s="312">
        <v>27</v>
      </c>
      <c r="G31" s="312">
        <v>3</v>
      </c>
      <c r="H31" s="423">
        <v>3</v>
      </c>
    </row>
    <row r="32" spans="1:12" ht="15" customHeight="1" x14ac:dyDescent="0.25">
      <c r="A32" s="634"/>
      <c r="B32" s="483">
        <v>45700</v>
      </c>
      <c r="C32" s="312">
        <v>185</v>
      </c>
      <c r="D32" s="312">
        <v>40</v>
      </c>
      <c r="E32" s="453">
        <f t="shared" si="5"/>
        <v>225</v>
      </c>
      <c r="F32" s="312">
        <v>28</v>
      </c>
      <c r="G32" s="312">
        <v>0</v>
      </c>
      <c r="H32" s="423">
        <v>0</v>
      </c>
    </row>
    <row r="33" spans="1:12" ht="15" customHeight="1" x14ac:dyDescent="0.25">
      <c r="A33" s="634"/>
      <c r="B33" s="483">
        <v>45701</v>
      </c>
      <c r="C33" s="312">
        <v>229</v>
      </c>
      <c r="D33" s="312">
        <v>45</v>
      </c>
      <c r="E33" s="453">
        <f t="shared" si="5"/>
        <v>274</v>
      </c>
      <c r="F33" s="312">
        <v>30</v>
      </c>
      <c r="G33" s="312">
        <v>2</v>
      </c>
      <c r="H33" s="423">
        <v>2</v>
      </c>
    </row>
    <row r="34" spans="1:12" ht="15" customHeight="1" thickBot="1" x14ac:dyDescent="0.3">
      <c r="A34" s="634"/>
      <c r="B34" s="484">
        <v>45702</v>
      </c>
      <c r="C34" s="316">
        <v>155</v>
      </c>
      <c r="D34" s="316">
        <v>38</v>
      </c>
      <c r="E34" s="456">
        <f t="shared" si="5"/>
        <v>193</v>
      </c>
      <c r="F34" s="316">
        <v>21</v>
      </c>
      <c r="G34" s="316">
        <v>2</v>
      </c>
      <c r="H34" s="425">
        <v>2</v>
      </c>
    </row>
    <row r="35" spans="1:12" ht="15" customHeight="1" thickTop="1" x14ac:dyDescent="0.25">
      <c r="A35" s="634"/>
      <c r="B35" s="485">
        <v>45705</v>
      </c>
      <c r="C35" s="344">
        <v>212</v>
      </c>
      <c r="D35" s="344">
        <v>90</v>
      </c>
      <c r="E35" s="450">
        <f t="shared" si="5"/>
        <v>302</v>
      </c>
      <c r="F35" s="344">
        <v>38</v>
      </c>
      <c r="G35" s="344">
        <v>5</v>
      </c>
      <c r="H35" s="426">
        <v>5</v>
      </c>
    </row>
    <row r="36" spans="1:12" ht="15" customHeight="1" x14ac:dyDescent="0.25">
      <c r="A36" s="634"/>
      <c r="B36" s="503">
        <v>45706</v>
      </c>
      <c r="C36" s="313">
        <v>216</v>
      </c>
      <c r="D36" s="313">
        <v>57</v>
      </c>
      <c r="E36" s="453">
        <f t="shared" si="5"/>
        <v>273</v>
      </c>
      <c r="F36" s="313">
        <v>27</v>
      </c>
      <c r="G36" s="313">
        <v>6</v>
      </c>
      <c r="H36" s="422">
        <v>6</v>
      </c>
    </row>
    <row r="37" spans="1:12" ht="15" customHeight="1" x14ac:dyDescent="0.25">
      <c r="A37" s="634"/>
      <c r="B37" s="483">
        <v>45707</v>
      </c>
      <c r="C37" s="312">
        <v>210</v>
      </c>
      <c r="D37" s="312">
        <v>114</v>
      </c>
      <c r="E37" s="453">
        <f t="shared" si="5"/>
        <v>324</v>
      </c>
      <c r="F37" s="312">
        <v>36</v>
      </c>
      <c r="G37" s="312">
        <v>1</v>
      </c>
      <c r="H37" s="423">
        <v>1</v>
      </c>
    </row>
    <row r="38" spans="1:12" ht="15" customHeight="1" x14ac:dyDescent="0.25">
      <c r="A38" s="634"/>
      <c r="B38" s="483">
        <v>45677</v>
      </c>
      <c r="C38" s="312">
        <v>182</v>
      </c>
      <c r="D38" s="312">
        <v>40</v>
      </c>
      <c r="E38" s="453">
        <f t="shared" si="5"/>
        <v>222</v>
      </c>
      <c r="F38" s="312">
        <v>28</v>
      </c>
      <c r="G38" s="312">
        <v>1</v>
      </c>
      <c r="H38" s="423">
        <v>1</v>
      </c>
    </row>
    <row r="39" spans="1:12" ht="15" customHeight="1" thickBot="1" x14ac:dyDescent="0.3">
      <c r="A39" s="634"/>
      <c r="B39" s="484">
        <v>45709</v>
      </c>
      <c r="C39" s="316">
        <v>171</v>
      </c>
      <c r="D39" s="316">
        <v>67</v>
      </c>
      <c r="E39" s="456">
        <f t="shared" si="5"/>
        <v>238</v>
      </c>
      <c r="F39" s="316">
        <v>24</v>
      </c>
      <c r="G39" s="316">
        <v>6</v>
      </c>
      <c r="H39" s="425">
        <v>6</v>
      </c>
    </row>
    <row r="40" spans="1:12" ht="15" customHeight="1" thickTop="1" x14ac:dyDescent="0.25">
      <c r="A40" s="634"/>
      <c r="B40" s="594">
        <v>45712</v>
      </c>
      <c r="C40" s="532">
        <v>244</v>
      </c>
      <c r="D40" s="532">
        <v>72</v>
      </c>
      <c r="E40" s="448">
        <f t="shared" si="5"/>
        <v>316</v>
      </c>
      <c r="F40" s="532">
        <v>35</v>
      </c>
      <c r="G40" s="532">
        <v>6</v>
      </c>
      <c r="H40" s="550">
        <v>6</v>
      </c>
    </row>
    <row r="41" spans="1:12" ht="15" customHeight="1" x14ac:dyDescent="0.25">
      <c r="A41" s="634"/>
      <c r="B41" s="483">
        <v>45713</v>
      </c>
      <c r="C41" s="312">
        <v>162</v>
      </c>
      <c r="D41" s="312">
        <v>39</v>
      </c>
      <c r="E41" s="448">
        <f t="shared" si="5"/>
        <v>201</v>
      </c>
      <c r="F41" s="312">
        <v>25</v>
      </c>
      <c r="G41" s="312">
        <v>16</v>
      </c>
      <c r="H41" s="423">
        <v>16</v>
      </c>
    </row>
    <row r="42" spans="1:12" ht="15" customHeight="1" x14ac:dyDescent="0.25">
      <c r="A42" s="634"/>
      <c r="B42" s="483">
        <v>45714</v>
      </c>
      <c r="C42" s="312">
        <v>236</v>
      </c>
      <c r="D42" s="312">
        <v>49</v>
      </c>
      <c r="E42" s="448">
        <f t="shared" si="5"/>
        <v>285</v>
      </c>
      <c r="F42" s="312">
        <v>32</v>
      </c>
      <c r="G42" s="312">
        <v>1</v>
      </c>
      <c r="H42" s="423">
        <v>1</v>
      </c>
    </row>
    <row r="43" spans="1:12" ht="15" customHeight="1" x14ac:dyDescent="0.25">
      <c r="A43" s="634"/>
      <c r="B43" s="483">
        <v>45715</v>
      </c>
      <c r="C43" s="312">
        <v>213</v>
      </c>
      <c r="D43" s="312">
        <v>66</v>
      </c>
      <c r="E43" s="448">
        <f t="shared" si="5"/>
        <v>279</v>
      </c>
      <c r="F43" s="312">
        <v>25</v>
      </c>
      <c r="G43" s="312">
        <v>1</v>
      </c>
      <c r="H43" s="423">
        <v>1</v>
      </c>
    </row>
    <row r="44" spans="1:12" ht="15" customHeight="1" thickBot="1" x14ac:dyDescent="0.3">
      <c r="A44" s="635"/>
      <c r="B44" s="502">
        <v>45716</v>
      </c>
      <c r="C44" s="334">
        <v>205</v>
      </c>
      <c r="D44" s="334">
        <v>175</v>
      </c>
      <c r="E44" s="452">
        <f t="shared" si="5"/>
        <v>380</v>
      </c>
      <c r="F44" s="334">
        <v>38</v>
      </c>
      <c r="G44" s="334">
        <v>4</v>
      </c>
      <c r="H44" s="432">
        <v>4</v>
      </c>
      <c r="I44"/>
      <c r="L44"/>
    </row>
    <row r="45" spans="1:12" ht="15" customHeight="1" x14ac:dyDescent="0.25">
      <c r="A45" s="636" t="s">
        <v>175</v>
      </c>
      <c r="B45" s="483">
        <v>45719</v>
      </c>
      <c r="C45" s="312">
        <v>230</v>
      </c>
      <c r="D45" s="312">
        <v>133</v>
      </c>
      <c r="E45" s="448">
        <f t="shared" si="5"/>
        <v>363</v>
      </c>
      <c r="F45" s="312">
        <v>36</v>
      </c>
      <c r="G45" s="312">
        <v>1</v>
      </c>
      <c r="H45" s="423">
        <v>1</v>
      </c>
    </row>
    <row r="46" spans="1:12" ht="15" customHeight="1" x14ac:dyDescent="0.25">
      <c r="A46" s="634"/>
      <c r="B46" s="483">
        <v>45720</v>
      </c>
      <c r="C46" s="312">
        <v>187</v>
      </c>
      <c r="D46" s="312">
        <v>63</v>
      </c>
      <c r="E46" s="448">
        <f t="shared" si="5"/>
        <v>250</v>
      </c>
      <c r="F46" s="312">
        <v>25</v>
      </c>
      <c r="G46" s="312">
        <v>4</v>
      </c>
      <c r="H46" s="423">
        <v>4</v>
      </c>
    </row>
    <row r="47" spans="1:12" ht="15" customHeight="1" x14ac:dyDescent="0.25">
      <c r="A47" s="634"/>
      <c r="B47" s="483">
        <v>45721</v>
      </c>
      <c r="C47" s="312">
        <v>207</v>
      </c>
      <c r="D47" s="312">
        <v>56</v>
      </c>
      <c r="E47" s="448">
        <f t="shared" si="5"/>
        <v>263</v>
      </c>
      <c r="F47" s="312">
        <v>26</v>
      </c>
      <c r="G47" s="312">
        <v>2</v>
      </c>
      <c r="H47" s="423">
        <v>2</v>
      </c>
    </row>
    <row r="48" spans="1:12" ht="15" customHeight="1" x14ac:dyDescent="0.25">
      <c r="A48" s="634"/>
      <c r="B48" s="483">
        <v>45722</v>
      </c>
      <c r="C48" s="312">
        <v>189</v>
      </c>
      <c r="D48" s="312">
        <v>57</v>
      </c>
      <c r="E48" s="453">
        <f t="shared" ref="E48:E67" si="6">SUM(C48+D48)</f>
        <v>246</v>
      </c>
      <c r="F48" s="312">
        <v>22</v>
      </c>
      <c r="G48" s="312">
        <v>1</v>
      </c>
      <c r="H48" s="423">
        <v>1</v>
      </c>
    </row>
    <row r="49" spans="1:8" ht="15" customHeight="1" thickBot="1" x14ac:dyDescent="0.3">
      <c r="A49" s="634"/>
      <c r="B49" s="483">
        <v>45723</v>
      </c>
      <c r="C49" s="312">
        <v>172</v>
      </c>
      <c r="D49" s="312">
        <v>57</v>
      </c>
      <c r="E49" s="453">
        <f t="shared" si="6"/>
        <v>229</v>
      </c>
      <c r="F49" s="312">
        <v>23</v>
      </c>
      <c r="G49" s="312">
        <v>1</v>
      </c>
      <c r="H49" s="423">
        <v>1</v>
      </c>
    </row>
    <row r="50" spans="1:8" ht="15" customHeight="1" thickTop="1" x14ac:dyDescent="0.25">
      <c r="A50" s="634"/>
      <c r="B50" s="485">
        <v>45726</v>
      </c>
      <c r="C50" s="344">
        <v>262</v>
      </c>
      <c r="D50" s="344">
        <v>80</v>
      </c>
      <c r="E50" s="450">
        <f t="shared" si="6"/>
        <v>342</v>
      </c>
      <c r="F50" s="344">
        <v>31</v>
      </c>
      <c r="G50" s="344">
        <v>2</v>
      </c>
      <c r="H50" s="426">
        <v>2</v>
      </c>
    </row>
    <row r="51" spans="1:8" ht="15" customHeight="1" x14ac:dyDescent="0.25">
      <c r="A51" s="634"/>
      <c r="B51" s="483">
        <v>45727</v>
      </c>
      <c r="C51" s="312">
        <v>214</v>
      </c>
      <c r="D51" s="312">
        <v>70</v>
      </c>
      <c r="E51" s="453">
        <f t="shared" si="6"/>
        <v>284</v>
      </c>
      <c r="F51" s="312">
        <v>26</v>
      </c>
      <c r="G51" s="312">
        <v>1</v>
      </c>
      <c r="H51" s="423">
        <v>1</v>
      </c>
    </row>
    <row r="52" spans="1:8" ht="15" customHeight="1" x14ac:dyDescent="0.25">
      <c r="A52" s="634"/>
      <c r="B52" s="483">
        <v>45728</v>
      </c>
      <c r="C52" s="312">
        <v>272</v>
      </c>
      <c r="D52" s="312">
        <v>63</v>
      </c>
      <c r="E52" s="453">
        <f t="shared" si="6"/>
        <v>335</v>
      </c>
      <c r="F52" s="312">
        <v>30</v>
      </c>
      <c r="G52" s="312">
        <v>6</v>
      </c>
      <c r="H52" s="423">
        <v>6</v>
      </c>
    </row>
    <row r="53" spans="1:8" ht="15" customHeight="1" x14ac:dyDescent="0.25">
      <c r="A53" s="634"/>
      <c r="B53" s="483">
        <v>45729</v>
      </c>
      <c r="C53" s="312">
        <v>248</v>
      </c>
      <c r="D53" s="312">
        <v>72</v>
      </c>
      <c r="E53" s="453">
        <f t="shared" si="6"/>
        <v>320</v>
      </c>
      <c r="F53" s="312">
        <v>32</v>
      </c>
      <c r="G53" s="312">
        <v>3</v>
      </c>
      <c r="H53" s="423">
        <v>3</v>
      </c>
    </row>
    <row r="54" spans="1:8" ht="15" customHeight="1" thickBot="1" x14ac:dyDescent="0.3">
      <c r="A54" s="634"/>
      <c r="B54" s="484">
        <v>45730</v>
      </c>
      <c r="C54" s="316">
        <v>242</v>
      </c>
      <c r="D54" s="316">
        <v>60</v>
      </c>
      <c r="E54" s="456">
        <f t="shared" si="6"/>
        <v>302</v>
      </c>
      <c r="F54" s="316">
        <v>30</v>
      </c>
      <c r="G54" s="316">
        <v>6</v>
      </c>
      <c r="H54" s="425">
        <v>6</v>
      </c>
    </row>
    <row r="55" spans="1:8" ht="15" customHeight="1" thickTop="1" x14ac:dyDescent="0.25">
      <c r="A55" s="634"/>
      <c r="B55" s="485">
        <v>45733</v>
      </c>
      <c r="C55" s="344">
        <v>282</v>
      </c>
      <c r="D55" s="344">
        <v>115</v>
      </c>
      <c r="E55" s="450">
        <f t="shared" si="6"/>
        <v>397</v>
      </c>
      <c r="F55" s="344">
        <v>44</v>
      </c>
      <c r="G55" s="344">
        <v>7</v>
      </c>
      <c r="H55" s="426">
        <v>7</v>
      </c>
    </row>
    <row r="56" spans="1:8" ht="15" customHeight="1" x14ac:dyDescent="0.25">
      <c r="A56" s="634"/>
      <c r="B56" s="503">
        <v>45734</v>
      </c>
      <c r="C56" s="313">
        <v>251</v>
      </c>
      <c r="D56" s="313">
        <v>64</v>
      </c>
      <c r="E56" s="453">
        <f t="shared" si="6"/>
        <v>315</v>
      </c>
      <c r="F56" s="313">
        <v>29</v>
      </c>
      <c r="G56" s="313">
        <v>10</v>
      </c>
      <c r="H56" s="422">
        <v>10</v>
      </c>
    </row>
    <row r="57" spans="1:8" ht="15" customHeight="1" x14ac:dyDescent="0.25">
      <c r="A57" s="634"/>
      <c r="B57" s="483">
        <v>45735</v>
      </c>
      <c r="C57" s="312">
        <v>265</v>
      </c>
      <c r="D57" s="312">
        <v>98</v>
      </c>
      <c r="E57" s="453">
        <f t="shared" si="6"/>
        <v>363</v>
      </c>
      <c r="F57" s="312">
        <v>33</v>
      </c>
      <c r="G57" s="312">
        <v>8</v>
      </c>
      <c r="H57" s="423">
        <v>8</v>
      </c>
    </row>
    <row r="58" spans="1:8" ht="15" customHeight="1" x14ac:dyDescent="0.25">
      <c r="A58" s="634"/>
      <c r="B58" s="483">
        <v>45736</v>
      </c>
      <c r="C58" s="312">
        <v>188</v>
      </c>
      <c r="D58" s="312">
        <v>59</v>
      </c>
      <c r="E58" s="453">
        <f t="shared" si="6"/>
        <v>247</v>
      </c>
      <c r="F58" s="312">
        <v>21</v>
      </c>
      <c r="G58" s="312">
        <v>2</v>
      </c>
      <c r="H58" s="423">
        <v>2</v>
      </c>
    </row>
    <row r="59" spans="1:8" ht="15" customHeight="1" thickBot="1" x14ac:dyDescent="0.3">
      <c r="A59" s="634"/>
      <c r="B59" s="484">
        <v>45737</v>
      </c>
      <c r="C59" s="316">
        <v>237</v>
      </c>
      <c r="D59" s="316">
        <v>141</v>
      </c>
      <c r="E59" s="456">
        <f t="shared" si="6"/>
        <v>378</v>
      </c>
      <c r="F59" s="316">
        <v>32</v>
      </c>
      <c r="G59" s="316">
        <v>0</v>
      </c>
      <c r="H59" s="425">
        <v>0</v>
      </c>
    </row>
    <row r="60" spans="1:8" ht="15" customHeight="1" thickTop="1" x14ac:dyDescent="0.25">
      <c r="A60" s="634"/>
      <c r="B60" s="594">
        <v>45740</v>
      </c>
      <c r="C60" s="532">
        <v>284</v>
      </c>
      <c r="D60" s="532">
        <v>97</v>
      </c>
      <c r="E60" s="448">
        <f t="shared" si="6"/>
        <v>381</v>
      </c>
      <c r="F60" s="532">
        <v>35</v>
      </c>
      <c r="G60" s="532">
        <v>9</v>
      </c>
      <c r="H60" s="550">
        <v>9</v>
      </c>
    </row>
    <row r="61" spans="1:8" ht="15" customHeight="1" x14ac:dyDescent="0.25">
      <c r="A61" s="634"/>
      <c r="B61" s="483">
        <v>45741</v>
      </c>
      <c r="C61" s="312">
        <v>221</v>
      </c>
      <c r="D61" s="312">
        <v>66</v>
      </c>
      <c r="E61" s="448">
        <f t="shared" si="6"/>
        <v>287</v>
      </c>
      <c r="F61" s="312">
        <v>24</v>
      </c>
      <c r="G61" s="312">
        <v>4</v>
      </c>
      <c r="H61" s="423">
        <v>4</v>
      </c>
    </row>
    <row r="62" spans="1:8" ht="15" customHeight="1" x14ac:dyDescent="0.25">
      <c r="A62" s="634"/>
      <c r="B62" s="483">
        <v>45742</v>
      </c>
      <c r="C62" s="312">
        <v>256</v>
      </c>
      <c r="D62" s="312">
        <v>73</v>
      </c>
      <c r="E62" s="448">
        <f t="shared" si="6"/>
        <v>329</v>
      </c>
      <c r="F62" s="312">
        <v>33</v>
      </c>
      <c r="G62" s="312">
        <v>10</v>
      </c>
      <c r="H62" s="423">
        <v>10</v>
      </c>
    </row>
    <row r="63" spans="1:8" ht="15" customHeight="1" x14ac:dyDescent="0.25">
      <c r="A63" s="634"/>
      <c r="B63" s="483">
        <v>45743</v>
      </c>
      <c r="C63" s="312">
        <v>272</v>
      </c>
      <c r="D63" s="312">
        <v>69</v>
      </c>
      <c r="E63" s="448">
        <f t="shared" si="6"/>
        <v>341</v>
      </c>
      <c r="F63" s="312">
        <v>34</v>
      </c>
      <c r="G63" s="312">
        <v>4</v>
      </c>
      <c r="H63" s="423">
        <v>4</v>
      </c>
    </row>
    <row r="64" spans="1:8" ht="15" customHeight="1" x14ac:dyDescent="0.25">
      <c r="A64" s="634"/>
      <c r="B64" s="483">
        <v>45743</v>
      </c>
      <c r="C64" s="312">
        <v>247</v>
      </c>
      <c r="D64" s="312">
        <v>58</v>
      </c>
      <c r="E64" s="448">
        <f t="shared" ref="E64" si="7">SUM(C64+D64)</f>
        <v>305</v>
      </c>
      <c r="F64" s="312">
        <v>31</v>
      </c>
      <c r="G64" s="312">
        <v>5</v>
      </c>
      <c r="H64" s="423">
        <v>5</v>
      </c>
    </row>
    <row r="65" spans="1:12" ht="15" customHeight="1" thickBot="1" x14ac:dyDescent="0.3">
      <c r="A65" s="635"/>
      <c r="B65" s="531">
        <v>45747</v>
      </c>
      <c r="C65" s="403">
        <v>361</v>
      </c>
      <c r="D65" s="403">
        <v>107</v>
      </c>
      <c r="E65" s="452">
        <f t="shared" si="6"/>
        <v>468</v>
      </c>
      <c r="F65" s="403">
        <v>47</v>
      </c>
      <c r="G65" s="403">
        <v>16</v>
      </c>
      <c r="H65" s="439">
        <v>16</v>
      </c>
      <c r="I65"/>
      <c r="L65"/>
    </row>
    <row r="66" spans="1:12" ht="15" customHeight="1" x14ac:dyDescent="0.25">
      <c r="A66" s="636" t="s">
        <v>49</v>
      </c>
      <c r="B66" s="483">
        <v>45748</v>
      </c>
      <c r="C66" s="312">
        <v>174</v>
      </c>
      <c r="D66" s="312">
        <v>61</v>
      </c>
      <c r="E66" s="448">
        <f t="shared" si="6"/>
        <v>235</v>
      </c>
      <c r="F66" s="312">
        <v>21</v>
      </c>
      <c r="G66" s="312">
        <v>2</v>
      </c>
      <c r="H66" s="423">
        <v>2</v>
      </c>
    </row>
    <row r="67" spans="1:12" ht="15" customHeight="1" x14ac:dyDescent="0.25">
      <c r="A67" s="634"/>
      <c r="B67" s="483">
        <v>45749</v>
      </c>
      <c r="C67" s="312">
        <v>205</v>
      </c>
      <c r="D67" s="312">
        <v>70</v>
      </c>
      <c r="E67" s="448">
        <f t="shared" si="6"/>
        <v>275</v>
      </c>
      <c r="F67" s="312">
        <v>28</v>
      </c>
      <c r="G67" s="312">
        <v>1</v>
      </c>
      <c r="H67" s="423">
        <v>1</v>
      </c>
    </row>
    <row r="68" spans="1:12" ht="15" customHeight="1" x14ac:dyDescent="0.25">
      <c r="A68" s="634"/>
      <c r="B68" s="483">
        <v>45750</v>
      </c>
      <c r="C68" s="312">
        <v>175</v>
      </c>
      <c r="D68" s="312">
        <v>62</v>
      </c>
      <c r="E68" s="453">
        <f t="shared" ref="E68:E109" si="8">SUM(C68+D68)</f>
        <v>237</v>
      </c>
      <c r="F68" s="312">
        <v>24</v>
      </c>
      <c r="G68" s="312">
        <v>2</v>
      </c>
      <c r="H68" s="423">
        <v>2</v>
      </c>
    </row>
    <row r="69" spans="1:12" ht="15" customHeight="1" thickBot="1" x14ac:dyDescent="0.3">
      <c r="A69" s="634"/>
      <c r="B69" s="483">
        <v>45751</v>
      </c>
      <c r="C69" s="312">
        <v>184</v>
      </c>
      <c r="D69" s="312">
        <v>53</v>
      </c>
      <c r="E69" s="453">
        <f t="shared" si="8"/>
        <v>237</v>
      </c>
      <c r="F69" s="312">
        <v>24</v>
      </c>
      <c r="G69" s="312">
        <v>0</v>
      </c>
      <c r="H69" s="423">
        <v>0</v>
      </c>
    </row>
    <row r="70" spans="1:12" ht="15" customHeight="1" thickTop="1" x14ac:dyDescent="0.25">
      <c r="A70" s="634"/>
      <c r="B70" s="485">
        <v>45754</v>
      </c>
      <c r="C70" s="344">
        <v>221</v>
      </c>
      <c r="D70" s="344">
        <v>69</v>
      </c>
      <c r="E70" s="450">
        <f t="shared" si="8"/>
        <v>290</v>
      </c>
      <c r="F70" s="344">
        <v>26</v>
      </c>
      <c r="G70" s="344">
        <v>3</v>
      </c>
      <c r="H70" s="426">
        <v>3</v>
      </c>
    </row>
    <row r="71" spans="1:12" ht="15" customHeight="1" x14ac:dyDescent="0.25">
      <c r="A71" s="634"/>
      <c r="B71" s="483">
        <v>45755</v>
      </c>
      <c r="C71" s="312">
        <v>167</v>
      </c>
      <c r="D71" s="312">
        <v>55</v>
      </c>
      <c r="E71" s="453">
        <f t="shared" si="8"/>
        <v>222</v>
      </c>
      <c r="F71" s="312">
        <v>20</v>
      </c>
      <c r="G71" s="312">
        <v>0</v>
      </c>
      <c r="H71" s="423">
        <v>0</v>
      </c>
    </row>
    <row r="72" spans="1:12" ht="15" customHeight="1" x14ac:dyDescent="0.25">
      <c r="A72" s="634"/>
      <c r="B72" s="483">
        <v>45756</v>
      </c>
      <c r="C72" s="312">
        <v>167</v>
      </c>
      <c r="D72" s="312">
        <v>33</v>
      </c>
      <c r="E72" s="453">
        <f t="shared" si="8"/>
        <v>200</v>
      </c>
      <c r="F72" s="312">
        <v>20</v>
      </c>
      <c r="G72" s="312">
        <v>3</v>
      </c>
      <c r="H72" s="423">
        <v>3</v>
      </c>
    </row>
    <row r="73" spans="1:12" ht="15" customHeight="1" x14ac:dyDescent="0.25">
      <c r="A73" s="634"/>
      <c r="B73" s="483">
        <v>45757</v>
      </c>
      <c r="C73" s="312">
        <v>178</v>
      </c>
      <c r="D73" s="312">
        <v>64</v>
      </c>
      <c r="E73" s="453">
        <f t="shared" si="8"/>
        <v>242</v>
      </c>
      <c r="F73" s="312">
        <v>24</v>
      </c>
      <c r="G73" s="312">
        <v>0</v>
      </c>
      <c r="H73" s="423">
        <v>0</v>
      </c>
    </row>
    <row r="74" spans="1:12" ht="15" customHeight="1" thickBot="1" x14ac:dyDescent="0.3">
      <c r="A74" s="634"/>
      <c r="B74" s="484">
        <v>45758</v>
      </c>
      <c r="C74" s="316">
        <v>189</v>
      </c>
      <c r="D74" s="316">
        <v>46</v>
      </c>
      <c r="E74" s="456">
        <f t="shared" si="8"/>
        <v>235</v>
      </c>
      <c r="F74" s="316">
        <v>24</v>
      </c>
      <c r="G74" s="316">
        <v>1</v>
      </c>
      <c r="H74" s="425">
        <v>1</v>
      </c>
    </row>
    <row r="75" spans="1:12" ht="15" customHeight="1" thickTop="1" x14ac:dyDescent="0.25">
      <c r="A75" s="634"/>
      <c r="B75" s="485">
        <v>45761</v>
      </c>
      <c r="C75" s="344">
        <v>179</v>
      </c>
      <c r="D75" s="344">
        <v>74</v>
      </c>
      <c r="E75" s="450">
        <f t="shared" si="8"/>
        <v>253</v>
      </c>
      <c r="F75" s="344">
        <v>25</v>
      </c>
      <c r="G75" s="344">
        <v>3</v>
      </c>
      <c r="H75" s="426">
        <v>3</v>
      </c>
    </row>
    <row r="76" spans="1:12" ht="15" customHeight="1" x14ac:dyDescent="0.25">
      <c r="A76" s="634"/>
      <c r="B76" s="503">
        <v>45762</v>
      </c>
      <c r="C76" s="313">
        <v>357</v>
      </c>
      <c r="D76" s="313">
        <v>94</v>
      </c>
      <c r="E76" s="453">
        <f t="shared" si="8"/>
        <v>451</v>
      </c>
      <c r="F76" s="313">
        <v>50</v>
      </c>
      <c r="G76" s="313">
        <v>5</v>
      </c>
      <c r="H76" s="422">
        <v>5</v>
      </c>
    </row>
    <row r="77" spans="1:12" ht="15" customHeight="1" x14ac:dyDescent="0.25">
      <c r="A77" s="634"/>
      <c r="B77" s="483">
        <v>45763</v>
      </c>
      <c r="C77" s="312">
        <v>212</v>
      </c>
      <c r="D77" s="312">
        <v>81</v>
      </c>
      <c r="E77" s="453">
        <f t="shared" si="8"/>
        <v>293</v>
      </c>
      <c r="F77" s="312">
        <v>33</v>
      </c>
      <c r="G77" s="312">
        <v>7</v>
      </c>
      <c r="H77" s="423">
        <v>7</v>
      </c>
    </row>
    <row r="78" spans="1:12" ht="15" customHeight="1" x14ac:dyDescent="0.25">
      <c r="A78" s="634"/>
      <c r="B78" s="483">
        <v>45764</v>
      </c>
      <c r="C78" s="312">
        <v>157</v>
      </c>
      <c r="D78" s="312">
        <v>150</v>
      </c>
      <c r="E78" s="453">
        <f t="shared" si="8"/>
        <v>307</v>
      </c>
      <c r="F78" s="312">
        <v>31</v>
      </c>
      <c r="G78" s="312">
        <v>1</v>
      </c>
      <c r="H78" s="423">
        <v>1</v>
      </c>
    </row>
    <row r="79" spans="1:12" ht="15" customHeight="1" thickBot="1" x14ac:dyDescent="0.3">
      <c r="A79" s="634"/>
      <c r="B79" s="501">
        <v>45765</v>
      </c>
      <c r="C79" s="464"/>
      <c r="D79" s="464"/>
      <c r="E79" s="556"/>
      <c r="F79" s="464"/>
      <c r="G79" s="464"/>
      <c r="H79" s="469"/>
    </row>
    <row r="80" spans="1:12" ht="15" customHeight="1" thickTop="1" x14ac:dyDescent="0.25">
      <c r="A80" s="634"/>
      <c r="B80" s="602">
        <v>45768</v>
      </c>
      <c r="C80" s="542"/>
      <c r="D80" s="542"/>
      <c r="E80" s="480"/>
      <c r="F80" s="542"/>
      <c r="G80" s="542"/>
      <c r="H80" s="545"/>
    </row>
    <row r="81" spans="1:12" ht="15" customHeight="1" x14ac:dyDescent="0.25">
      <c r="A81" s="634"/>
      <c r="B81" s="483">
        <v>45769</v>
      </c>
      <c r="C81" s="312">
        <v>189</v>
      </c>
      <c r="D81" s="312">
        <v>144</v>
      </c>
      <c r="E81" s="448">
        <f t="shared" si="8"/>
        <v>333</v>
      </c>
      <c r="F81" s="312">
        <v>37</v>
      </c>
      <c r="G81" s="312">
        <v>1</v>
      </c>
      <c r="H81" s="423">
        <v>1</v>
      </c>
    </row>
    <row r="82" spans="1:12" ht="15" customHeight="1" x14ac:dyDescent="0.25">
      <c r="A82" s="634"/>
      <c r="B82" s="483">
        <v>45770</v>
      </c>
      <c r="C82" s="312">
        <v>240</v>
      </c>
      <c r="D82" s="312">
        <v>56</v>
      </c>
      <c r="E82" s="448">
        <f t="shared" si="8"/>
        <v>296</v>
      </c>
      <c r="F82" s="312">
        <v>33</v>
      </c>
      <c r="G82" s="312">
        <v>16</v>
      </c>
      <c r="H82" s="423">
        <v>16</v>
      </c>
    </row>
    <row r="83" spans="1:12" ht="15" customHeight="1" x14ac:dyDescent="0.25">
      <c r="A83" s="634"/>
      <c r="B83" s="483">
        <v>45771</v>
      </c>
      <c r="C83" s="312">
        <v>164</v>
      </c>
      <c r="D83" s="312">
        <v>49</v>
      </c>
      <c r="E83" s="448">
        <f t="shared" si="8"/>
        <v>213</v>
      </c>
      <c r="F83" s="312">
        <v>24</v>
      </c>
      <c r="G83" s="312">
        <v>2</v>
      </c>
      <c r="H83" s="423">
        <v>2</v>
      </c>
    </row>
    <row r="84" spans="1:12" ht="15" customHeight="1" thickBot="1" x14ac:dyDescent="0.3">
      <c r="A84" s="634"/>
      <c r="B84" s="484">
        <v>45772</v>
      </c>
      <c r="C84" s="316">
        <v>195</v>
      </c>
      <c r="D84" s="316">
        <v>148</v>
      </c>
      <c r="E84" s="449">
        <f t="shared" ref="E84" si="9">SUM(C84+D84)</f>
        <v>343</v>
      </c>
      <c r="F84" s="316">
        <v>38</v>
      </c>
      <c r="G84" s="316">
        <v>5</v>
      </c>
      <c r="H84" s="425">
        <v>5</v>
      </c>
    </row>
    <row r="85" spans="1:12" ht="15" customHeight="1" thickTop="1" x14ac:dyDescent="0.25">
      <c r="A85" s="634"/>
      <c r="B85" s="503">
        <v>45775</v>
      </c>
      <c r="C85" s="313">
        <v>194</v>
      </c>
      <c r="D85" s="313">
        <v>114</v>
      </c>
      <c r="E85" s="453">
        <f t="shared" ref="E85" si="10">SUM(C85+D85)</f>
        <v>308</v>
      </c>
      <c r="F85" s="313">
        <v>34</v>
      </c>
      <c r="G85" s="313">
        <v>8</v>
      </c>
      <c r="H85" s="422">
        <v>8</v>
      </c>
    </row>
    <row r="86" spans="1:12" ht="15" customHeight="1" x14ac:dyDescent="0.25">
      <c r="A86" s="634"/>
      <c r="B86" s="483">
        <v>45776</v>
      </c>
      <c r="C86" s="312">
        <v>165</v>
      </c>
      <c r="D86" s="312">
        <v>60</v>
      </c>
      <c r="E86" s="448">
        <f t="shared" ref="E86" si="11">SUM(C86+D86)</f>
        <v>225</v>
      </c>
      <c r="F86" s="312">
        <v>23</v>
      </c>
      <c r="G86" s="312">
        <v>4</v>
      </c>
      <c r="H86" s="423">
        <v>4</v>
      </c>
    </row>
    <row r="87" spans="1:12" ht="15" customHeight="1" thickBot="1" x14ac:dyDescent="0.3">
      <c r="A87" s="635"/>
      <c r="B87" s="531">
        <v>45777</v>
      </c>
      <c r="C87" s="403">
        <v>157</v>
      </c>
      <c r="D87" s="403">
        <v>74</v>
      </c>
      <c r="E87" s="452">
        <f t="shared" si="8"/>
        <v>231</v>
      </c>
      <c r="F87" s="403">
        <v>23</v>
      </c>
      <c r="G87" s="403">
        <v>101</v>
      </c>
      <c r="H87" s="439">
        <v>0</v>
      </c>
      <c r="I87" t="s">
        <v>177</v>
      </c>
      <c r="L87"/>
    </row>
    <row r="88" spans="1:12" ht="15" customHeight="1" x14ac:dyDescent="0.25">
      <c r="A88" s="636" t="s">
        <v>50</v>
      </c>
      <c r="B88" s="581">
        <v>45778</v>
      </c>
      <c r="C88" s="520"/>
      <c r="D88" s="520"/>
      <c r="E88" s="521"/>
      <c r="F88" s="520"/>
      <c r="G88" s="520"/>
      <c r="H88" s="523"/>
    </row>
    <row r="89" spans="1:12" ht="15" customHeight="1" thickBot="1" x14ac:dyDescent="0.3">
      <c r="A89" s="634"/>
      <c r="B89" s="484">
        <v>45779</v>
      </c>
      <c r="C89" s="316">
        <v>148</v>
      </c>
      <c r="D89" s="316">
        <v>75</v>
      </c>
      <c r="E89" s="449">
        <f t="shared" si="8"/>
        <v>223</v>
      </c>
      <c r="F89" s="316">
        <v>25</v>
      </c>
      <c r="G89" s="316">
        <v>0</v>
      </c>
      <c r="H89" s="425">
        <v>0</v>
      </c>
    </row>
    <row r="90" spans="1:12" ht="15" customHeight="1" thickTop="1" x14ac:dyDescent="0.25">
      <c r="A90" s="634"/>
      <c r="B90" s="503">
        <v>45782</v>
      </c>
      <c r="C90" s="313">
        <v>208</v>
      </c>
      <c r="D90" s="313">
        <v>89</v>
      </c>
      <c r="E90" s="453">
        <f t="shared" si="8"/>
        <v>297</v>
      </c>
      <c r="F90" s="313">
        <v>30</v>
      </c>
      <c r="G90" s="313">
        <v>7</v>
      </c>
      <c r="H90" s="422">
        <v>7</v>
      </c>
    </row>
    <row r="91" spans="1:12" ht="15" customHeight="1" x14ac:dyDescent="0.25">
      <c r="A91" s="634"/>
      <c r="B91" s="483">
        <v>45783</v>
      </c>
      <c r="C91" s="312">
        <v>200</v>
      </c>
      <c r="D91" s="312">
        <v>69</v>
      </c>
      <c r="E91" s="453">
        <f t="shared" si="8"/>
        <v>269</v>
      </c>
      <c r="F91" s="312">
        <v>27</v>
      </c>
      <c r="G91" s="312">
        <v>3</v>
      </c>
      <c r="H91" s="423">
        <v>3</v>
      </c>
    </row>
    <row r="92" spans="1:12" ht="15" customHeight="1" x14ac:dyDescent="0.25">
      <c r="A92" s="634"/>
      <c r="B92" s="483">
        <v>45784</v>
      </c>
      <c r="C92" s="312">
        <v>224</v>
      </c>
      <c r="D92" s="312">
        <v>68</v>
      </c>
      <c r="E92" s="453">
        <f t="shared" si="8"/>
        <v>292</v>
      </c>
      <c r="F92" s="312">
        <v>37</v>
      </c>
      <c r="G92" s="312">
        <v>27</v>
      </c>
      <c r="H92" s="423">
        <v>27</v>
      </c>
    </row>
    <row r="93" spans="1:12" ht="15" customHeight="1" x14ac:dyDescent="0.25">
      <c r="A93" s="634"/>
      <c r="B93" s="497">
        <v>45785</v>
      </c>
      <c r="C93" s="479"/>
      <c r="D93" s="479"/>
      <c r="E93" s="516"/>
      <c r="F93" s="479"/>
      <c r="G93" s="479"/>
      <c r="H93" s="482"/>
    </row>
    <row r="94" spans="1:12" ht="15" customHeight="1" thickBot="1" x14ac:dyDescent="0.3">
      <c r="A94" s="634"/>
      <c r="B94" s="484">
        <v>45786</v>
      </c>
      <c r="C94" s="316">
        <v>251</v>
      </c>
      <c r="D94" s="316">
        <v>61</v>
      </c>
      <c r="E94" s="449">
        <f t="shared" si="8"/>
        <v>312</v>
      </c>
      <c r="F94" s="316">
        <v>39</v>
      </c>
      <c r="G94" s="316">
        <v>25</v>
      </c>
      <c r="H94" s="425">
        <v>25</v>
      </c>
    </row>
    <row r="95" spans="1:12" ht="15" customHeight="1" thickTop="1" x14ac:dyDescent="0.25">
      <c r="A95" s="634"/>
      <c r="B95" s="503">
        <v>45789</v>
      </c>
      <c r="C95" s="313">
        <v>327</v>
      </c>
      <c r="D95" s="313">
        <v>91</v>
      </c>
      <c r="E95" s="453">
        <f t="shared" si="8"/>
        <v>418</v>
      </c>
      <c r="F95" s="313">
        <v>42</v>
      </c>
      <c r="G95" s="313">
        <v>16</v>
      </c>
      <c r="H95" s="422">
        <v>16</v>
      </c>
    </row>
    <row r="96" spans="1:12" ht="15" customHeight="1" x14ac:dyDescent="0.25">
      <c r="A96" s="634"/>
      <c r="B96" s="503">
        <v>45790</v>
      </c>
      <c r="C96" s="313">
        <v>280</v>
      </c>
      <c r="D96" s="313">
        <v>55</v>
      </c>
      <c r="E96" s="453">
        <f t="shared" si="8"/>
        <v>335</v>
      </c>
      <c r="F96" s="313">
        <v>37</v>
      </c>
      <c r="G96" s="313">
        <v>28</v>
      </c>
      <c r="H96" s="422">
        <v>28</v>
      </c>
    </row>
    <row r="97" spans="1:12" ht="15" customHeight="1" x14ac:dyDescent="0.25">
      <c r="A97" s="634"/>
      <c r="B97" s="483">
        <v>45791</v>
      </c>
      <c r="C97" s="312">
        <v>314</v>
      </c>
      <c r="D97" s="312">
        <v>86</v>
      </c>
      <c r="E97" s="453">
        <f t="shared" si="8"/>
        <v>400</v>
      </c>
      <c r="F97" s="312">
        <v>44</v>
      </c>
      <c r="G97" s="312">
        <v>48</v>
      </c>
      <c r="H97" s="423">
        <v>48</v>
      </c>
    </row>
    <row r="98" spans="1:12" ht="15" customHeight="1" x14ac:dyDescent="0.25">
      <c r="A98" s="634"/>
      <c r="B98" s="483">
        <v>45792</v>
      </c>
      <c r="C98" s="312">
        <v>316</v>
      </c>
      <c r="D98" s="312">
        <v>68</v>
      </c>
      <c r="E98" s="453">
        <f t="shared" si="8"/>
        <v>384</v>
      </c>
      <c r="F98" s="312">
        <v>38</v>
      </c>
      <c r="G98" s="312">
        <v>7</v>
      </c>
      <c r="H98" s="423">
        <v>7</v>
      </c>
    </row>
    <row r="99" spans="1:12" ht="15" customHeight="1" thickBot="1" x14ac:dyDescent="0.3">
      <c r="A99" s="634"/>
      <c r="B99" s="598">
        <v>45793</v>
      </c>
      <c r="C99" s="151">
        <v>232</v>
      </c>
      <c r="D99" s="151">
        <v>62</v>
      </c>
      <c r="E99" s="449">
        <f t="shared" si="8"/>
        <v>294</v>
      </c>
      <c r="F99" s="151">
        <v>29</v>
      </c>
      <c r="G99" s="151">
        <v>7</v>
      </c>
      <c r="H99" s="603">
        <v>7</v>
      </c>
    </row>
    <row r="100" spans="1:12" ht="15" customHeight="1" thickTop="1" x14ac:dyDescent="0.25">
      <c r="A100" s="634"/>
      <c r="B100" s="604">
        <v>45796</v>
      </c>
      <c r="C100" s="605">
        <v>241</v>
      </c>
      <c r="D100" s="605">
        <v>87</v>
      </c>
      <c r="E100" s="453">
        <f t="shared" si="8"/>
        <v>328</v>
      </c>
      <c r="F100" s="605">
        <v>33</v>
      </c>
      <c r="G100" s="605">
        <v>16</v>
      </c>
      <c r="H100" s="606">
        <v>16</v>
      </c>
    </row>
    <row r="101" spans="1:12" ht="15" customHeight="1" x14ac:dyDescent="0.25">
      <c r="A101" s="634"/>
      <c r="B101" s="483">
        <v>45797</v>
      </c>
      <c r="C101" s="312">
        <v>198</v>
      </c>
      <c r="D101" s="312">
        <v>48</v>
      </c>
      <c r="E101" s="453">
        <f t="shared" si="8"/>
        <v>246</v>
      </c>
      <c r="F101" s="312">
        <v>22</v>
      </c>
      <c r="G101" s="312">
        <v>6</v>
      </c>
      <c r="H101" s="423">
        <v>6</v>
      </c>
    </row>
    <row r="102" spans="1:12" ht="15" customHeight="1" x14ac:dyDescent="0.25">
      <c r="A102" s="634"/>
      <c r="B102" s="483">
        <v>45798</v>
      </c>
      <c r="C102" s="312">
        <v>217</v>
      </c>
      <c r="D102" s="312">
        <v>50</v>
      </c>
      <c r="E102" s="453">
        <f t="shared" si="8"/>
        <v>267</v>
      </c>
      <c r="F102" s="312">
        <v>30</v>
      </c>
      <c r="G102" s="312">
        <v>7</v>
      </c>
      <c r="H102" s="423">
        <v>7</v>
      </c>
    </row>
    <row r="103" spans="1:12" ht="15" customHeight="1" x14ac:dyDescent="0.25">
      <c r="A103" s="634"/>
      <c r="B103" s="483">
        <v>45799</v>
      </c>
      <c r="C103" s="312">
        <v>197</v>
      </c>
      <c r="D103" s="312">
        <v>81</v>
      </c>
      <c r="E103" s="453">
        <f t="shared" si="8"/>
        <v>278</v>
      </c>
      <c r="F103" s="312">
        <v>25</v>
      </c>
      <c r="G103" s="312">
        <v>2</v>
      </c>
      <c r="H103" s="423">
        <v>2</v>
      </c>
    </row>
    <row r="104" spans="1:12" ht="15" customHeight="1" thickBot="1" x14ac:dyDescent="0.3">
      <c r="A104" s="634"/>
      <c r="B104" s="484">
        <v>45800</v>
      </c>
      <c r="C104" s="316">
        <v>204</v>
      </c>
      <c r="D104" s="316">
        <v>67</v>
      </c>
      <c r="E104" s="449">
        <f t="shared" si="8"/>
        <v>271</v>
      </c>
      <c r="F104" s="316">
        <v>27</v>
      </c>
      <c r="G104" s="316">
        <v>3</v>
      </c>
      <c r="H104" s="425">
        <v>3</v>
      </c>
    </row>
    <row r="105" spans="1:12" ht="15" customHeight="1" thickTop="1" x14ac:dyDescent="0.25">
      <c r="A105" s="634"/>
      <c r="B105" s="503">
        <v>45803</v>
      </c>
      <c r="C105" s="313">
        <v>235</v>
      </c>
      <c r="D105" s="313">
        <v>74</v>
      </c>
      <c r="E105" s="453">
        <f t="shared" si="8"/>
        <v>309</v>
      </c>
      <c r="F105" s="313">
        <v>26</v>
      </c>
      <c r="G105" s="313">
        <v>2</v>
      </c>
      <c r="H105" s="422">
        <v>2</v>
      </c>
    </row>
    <row r="106" spans="1:12" ht="15" customHeight="1" x14ac:dyDescent="0.25">
      <c r="A106" s="634"/>
      <c r="B106" s="483">
        <v>45804</v>
      </c>
      <c r="C106" s="312">
        <v>192</v>
      </c>
      <c r="D106" s="312">
        <v>80</v>
      </c>
      <c r="E106" s="453">
        <f t="shared" si="8"/>
        <v>272</v>
      </c>
      <c r="F106" s="312">
        <v>25</v>
      </c>
      <c r="G106" s="312">
        <v>9</v>
      </c>
      <c r="H106" s="423">
        <v>9</v>
      </c>
    </row>
    <row r="107" spans="1:12" ht="15" customHeight="1" x14ac:dyDescent="0.25">
      <c r="A107" s="634"/>
      <c r="B107" s="483">
        <v>45805</v>
      </c>
      <c r="C107" s="312">
        <v>186</v>
      </c>
      <c r="D107" s="312">
        <v>31</v>
      </c>
      <c r="E107" s="453">
        <f t="shared" si="8"/>
        <v>217</v>
      </c>
      <c r="F107" s="312">
        <v>20</v>
      </c>
      <c r="G107" s="312">
        <v>11</v>
      </c>
      <c r="H107" s="423">
        <v>11</v>
      </c>
    </row>
    <row r="108" spans="1:12" ht="15" customHeight="1" x14ac:dyDescent="0.25">
      <c r="A108" s="634"/>
      <c r="B108" s="483">
        <v>45806</v>
      </c>
      <c r="C108" s="312">
        <v>168</v>
      </c>
      <c r="D108" s="312">
        <v>47</v>
      </c>
      <c r="E108" s="453">
        <f t="shared" si="8"/>
        <v>215</v>
      </c>
      <c r="F108" s="312">
        <v>20</v>
      </c>
      <c r="G108" s="312">
        <v>2</v>
      </c>
      <c r="H108" s="423">
        <v>2</v>
      </c>
    </row>
    <row r="109" spans="1:12" ht="15" customHeight="1" thickBot="1" x14ac:dyDescent="0.3">
      <c r="A109" s="635"/>
      <c r="B109" s="531">
        <v>45807</v>
      </c>
      <c r="C109" s="403">
        <v>155</v>
      </c>
      <c r="D109" s="403">
        <v>52</v>
      </c>
      <c r="E109" s="452">
        <f t="shared" si="8"/>
        <v>207</v>
      </c>
      <c r="F109" s="403">
        <v>19</v>
      </c>
      <c r="G109" s="403">
        <v>3</v>
      </c>
      <c r="H109" s="439">
        <v>3</v>
      </c>
      <c r="I109"/>
      <c r="L109"/>
    </row>
    <row r="110" spans="1:12" ht="15" customHeight="1" x14ac:dyDescent="0.25">
      <c r="A110" s="634" t="s">
        <v>51</v>
      </c>
      <c r="B110" s="503">
        <v>45810</v>
      </c>
      <c r="C110" s="313">
        <v>185</v>
      </c>
      <c r="D110" s="313">
        <v>54</v>
      </c>
      <c r="E110" s="453">
        <f t="shared" ref="E110:E112" si="12">SUM(C110+D110)</f>
        <v>239</v>
      </c>
      <c r="F110" s="313">
        <v>27</v>
      </c>
      <c r="G110" s="313">
        <v>4</v>
      </c>
      <c r="H110" s="422">
        <v>4</v>
      </c>
    </row>
    <row r="111" spans="1:12" ht="15" customHeight="1" x14ac:dyDescent="0.25">
      <c r="A111" s="634"/>
      <c r="B111" s="483">
        <v>45811</v>
      </c>
      <c r="C111" s="312">
        <v>203</v>
      </c>
      <c r="D111" s="312">
        <v>45</v>
      </c>
      <c r="E111" s="453">
        <f t="shared" si="12"/>
        <v>248</v>
      </c>
      <c r="F111" s="312">
        <v>25</v>
      </c>
      <c r="G111" s="312">
        <v>4</v>
      </c>
      <c r="H111" s="423">
        <v>4</v>
      </c>
    </row>
    <row r="112" spans="1:12" ht="15" customHeight="1" x14ac:dyDescent="0.25">
      <c r="A112" s="634"/>
      <c r="B112" s="483">
        <v>45812</v>
      </c>
      <c r="C112" s="312">
        <v>224</v>
      </c>
      <c r="D112" s="312">
        <v>60</v>
      </c>
      <c r="E112" s="453">
        <f t="shared" si="12"/>
        <v>284</v>
      </c>
      <c r="F112" s="312">
        <v>28</v>
      </c>
      <c r="G112" s="312">
        <v>6</v>
      </c>
      <c r="H112" s="423">
        <v>6</v>
      </c>
    </row>
    <row r="113" spans="1:8" ht="15" customHeight="1" x14ac:dyDescent="0.25">
      <c r="A113" s="634"/>
      <c r="B113" s="483">
        <v>45813</v>
      </c>
      <c r="C113" s="312">
        <v>170</v>
      </c>
      <c r="D113" s="312">
        <v>59</v>
      </c>
      <c r="E113" s="453">
        <f t="shared" ref="E113" si="13">SUM(C113+D113)</f>
        <v>229</v>
      </c>
      <c r="F113" s="312">
        <v>29</v>
      </c>
      <c r="G113" s="312">
        <v>2</v>
      </c>
      <c r="H113" s="423">
        <v>2</v>
      </c>
    </row>
    <row r="114" spans="1:8" ht="15" customHeight="1" thickBot="1" x14ac:dyDescent="0.3">
      <c r="A114" s="634"/>
      <c r="B114" s="484">
        <v>45814</v>
      </c>
      <c r="C114" s="316">
        <v>183</v>
      </c>
      <c r="D114" s="316">
        <v>46</v>
      </c>
      <c r="E114" s="449">
        <f t="shared" ref="E114:E133" si="14">SUM(C114+D114)</f>
        <v>229</v>
      </c>
      <c r="F114" s="316">
        <v>23</v>
      </c>
      <c r="G114" s="316">
        <v>1</v>
      </c>
      <c r="H114" s="425">
        <v>1</v>
      </c>
    </row>
    <row r="115" spans="1:8" ht="15" customHeight="1" thickTop="1" x14ac:dyDescent="0.25">
      <c r="A115" s="634"/>
      <c r="B115" s="503">
        <v>45817</v>
      </c>
      <c r="C115" s="313">
        <v>200</v>
      </c>
      <c r="D115" s="313">
        <v>69</v>
      </c>
      <c r="E115" s="453">
        <f t="shared" si="14"/>
        <v>269</v>
      </c>
      <c r="F115" s="313">
        <v>27</v>
      </c>
      <c r="G115" s="313">
        <v>3</v>
      </c>
      <c r="H115" s="422">
        <v>3</v>
      </c>
    </row>
    <row r="116" spans="1:8" ht="15" customHeight="1" x14ac:dyDescent="0.25">
      <c r="A116" s="634"/>
      <c r="B116" s="503">
        <v>45818</v>
      </c>
      <c r="C116" s="313">
        <v>169</v>
      </c>
      <c r="D116" s="313">
        <v>40</v>
      </c>
      <c r="E116" s="453">
        <f t="shared" si="14"/>
        <v>209</v>
      </c>
      <c r="F116" s="313">
        <v>23</v>
      </c>
      <c r="G116" s="313">
        <v>1</v>
      </c>
      <c r="H116" s="422">
        <v>1</v>
      </c>
    </row>
    <row r="117" spans="1:8" ht="15" customHeight="1" x14ac:dyDescent="0.25">
      <c r="A117" s="634"/>
      <c r="B117" s="483">
        <v>45819</v>
      </c>
      <c r="C117" s="312">
        <v>192</v>
      </c>
      <c r="D117" s="312">
        <v>50</v>
      </c>
      <c r="E117" s="453">
        <f t="shared" si="14"/>
        <v>242</v>
      </c>
      <c r="F117" s="312">
        <v>27</v>
      </c>
      <c r="G117" s="312">
        <v>1</v>
      </c>
      <c r="H117" s="423">
        <v>1</v>
      </c>
    </row>
    <row r="118" spans="1:8" ht="15" customHeight="1" x14ac:dyDescent="0.25">
      <c r="A118" s="634"/>
      <c r="B118" s="483">
        <v>45820</v>
      </c>
      <c r="C118" s="312">
        <v>178</v>
      </c>
      <c r="D118" s="312">
        <v>54</v>
      </c>
      <c r="E118" s="453">
        <f t="shared" si="14"/>
        <v>232</v>
      </c>
      <c r="F118" s="312">
        <v>26</v>
      </c>
      <c r="G118" s="312">
        <v>2</v>
      </c>
      <c r="H118" s="423">
        <v>2</v>
      </c>
    </row>
    <row r="119" spans="1:8" ht="15" customHeight="1" thickBot="1" x14ac:dyDescent="0.3">
      <c r="A119" s="634"/>
      <c r="B119" s="598">
        <v>45821</v>
      </c>
      <c r="C119" s="151">
        <v>160</v>
      </c>
      <c r="D119" s="151">
        <v>55</v>
      </c>
      <c r="E119" s="449">
        <f t="shared" si="14"/>
        <v>215</v>
      </c>
      <c r="F119" s="151">
        <v>24</v>
      </c>
      <c r="G119" s="151">
        <v>4</v>
      </c>
      <c r="H119" s="603">
        <v>4</v>
      </c>
    </row>
    <row r="120" spans="1:8" ht="15" customHeight="1" thickTop="1" x14ac:dyDescent="0.25">
      <c r="A120" s="634"/>
      <c r="B120" s="604">
        <v>45824</v>
      </c>
      <c r="C120" s="605">
        <v>184</v>
      </c>
      <c r="D120" s="605">
        <v>57</v>
      </c>
      <c r="E120" s="453">
        <f t="shared" si="14"/>
        <v>241</v>
      </c>
      <c r="F120" s="605">
        <v>24</v>
      </c>
      <c r="G120" s="605">
        <v>2</v>
      </c>
      <c r="H120" s="606">
        <v>2</v>
      </c>
    </row>
    <row r="121" spans="1:8" ht="15" customHeight="1" x14ac:dyDescent="0.25">
      <c r="A121" s="634"/>
      <c r="B121" s="483">
        <v>45825</v>
      </c>
      <c r="C121" s="312">
        <v>175</v>
      </c>
      <c r="D121" s="312">
        <v>55</v>
      </c>
      <c r="E121" s="453">
        <f t="shared" si="14"/>
        <v>230</v>
      </c>
      <c r="F121" s="312">
        <v>21</v>
      </c>
      <c r="G121" s="312">
        <v>16</v>
      </c>
      <c r="H121" s="423">
        <v>16</v>
      </c>
    </row>
    <row r="122" spans="1:8" ht="15" customHeight="1" x14ac:dyDescent="0.25">
      <c r="A122" s="634"/>
      <c r="B122" s="483">
        <v>45826</v>
      </c>
      <c r="C122" s="312">
        <v>175</v>
      </c>
      <c r="D122" s="312">
        <v>49</v>
      </c>
      <c r="E122" s="453">
        <f t="shared" si="14"/>
        <v>224</v>
      </c>
      <c r="F122" s="312">
        <v>22</v>
      </c>
      <c r="G122" s="312">
        <v>4</v>
      </c>
      <c r="H122" s="423">
        <v>4</v>
      </c>
    </row>
    <row r="123" spans="1:8" ht="15" customHeight="1" x14ac:dyDescent="0.25">
      <c r="A123" s="634"/>
      <c r="B123" s="483">
        <v>45827</v>
      </c>
      <c r="C123" s="312">
        <v>154</v>
      </c>
      <c r="D123" s="312">
        <v>44</v>
      </c>
      <c r="E123" s="453">
        <f t="shared" si="14"/>
        <v>198</v>
      </c>
      <c r="F123" s="312">
        <v>18</v>
      </c>
      <c r="G123" s="312">
        <v>7</v>
      </c>
      <c r="H123" s="423">
        <v>7</v>
      </c>
    </row>
    <row r="124" spans="1:8" ht="15" customHeight="1" thickBot="1" x14ac:dyDescent="0.3">
      <c r="A124" s="634"/>
      <c r="B124" s="484">
        <v>45828</v>
      </c>
      <c r="C124" s="316">
        <v>158</v>
      </c>
      <c r="D124" s="316">
        <v>41</v>
      </c>
      <c r="E124" s="449">
        <f t="shared" si="14"/>
        <v>199</v>
      </c>
      <c r="F124" s="316">
        <v>22</v>
      </c>
      <c r="G124" s="316">
        <v>1</v>
      </c>
      <c r="H124" s="425">
        <v>1</v>
      </c>
    </row>
    <row r="125" spans="1:8" ht="15" customHeight="1" thickTop="1" x14ac:dyDescent="0.25">
      <c r="A125" s="634"/>
      <c r="B125" s="503">
        <v>45831</v>
      </c>
      <c r="C125" s="313">
        <v>183</v>
      </c>
      <c r="D125" s="313">
        <v>61</v>
      </c>
      <c r="E125" s="453">
        <f t="shared" si="14"/>
        <v>244</v>
      </c>
      <c r="F125" s="313">
        <v>24</v>
      </c>
      <c r="G125" s="313">
        <v>4</v>
      </c>
      <c r="H125" s="422">
        <v>4</v>
      </c>
    </row>
    <row r="126" spans="1:8" ht="15" customHeight="1" x14ac:dyDescent="0.25">
      <c r="A126" s="634"/>
      <c r="B126" s="483">
        <v>45832</v>
      </c>
      <c r="C126" s="312">
        <v>177</v>
      </c>
      <c r="D126" s="312">
        <v>55</v>
      </c>
      <c r="E126" s="453">
        <f t="shared" si="14"/>
        <v>232</v>
      </c>
      <c r="F126" s="312">
        <v>23</v>
      </c>
      <c r="G126" s="312">
        <v>11</v>
      </c>
      <c r="H126" s="423">
        <v>11</v>
      </c>
    </row>
    <row r="127" spans="1:8" ht="15" customHeight="1" x14ac:dyDescent="0.25">
      <c r="A127" s="634"/>
      <c r="B127" s="483">
        <v>45833</v>
      </c>
      <c r="C127" s="312">
        <v>209</v>
      </c>
      <c r="D127" s="312">
        <v>57</v>
      </c>
      <c r="E127" s="453">
        <f t="shared" si="14"/>
        <v>266</v>
      </c>
      <c r="F127" s="312">
        <v>27</v>
      </c>
      <c r="G127" s="312">
        <v>4</v>
      </c>
      <c r="H127" s="423">
        <v>4</v>
      </c>
    </row>
    <row r="128" spans="1:8" ht="15" customHeight="1" x14ac:dyDescent="0.25">
      <c r="A128" s="634"/>
      <c r="B128" s="483">
        <v>45834</v>
      </c>
      <c r="C128" s="312">
        <v>172</v>
      </c>
      <c r="D128" s="312">
        <v>62</v>
      </c>
      <c r="E128" s="453">
        <f t="shared" si="14"/>
        <v>234</v>
      </c>
      <c r="F128" s="312">
        <v>23</v>
      </c>
      <c r="G128" s="312">
        <v>3</v>
      </c>
      <c r="H128" s="423">
        <v>3</v>
      </c>
    </row>
    <row r="129" spans="1:12" ht="15" customHeight="1" thickBot="1" x14ac:dyDescent="0.3">
      <c r="A129" s="634"/>
      <c r="B129" s="484">
        <v>45835</v>
      </c>
      <c r="C129" s="316">
        <v>165</v>
      </c>
      <c r="D129" s="316">
        <v>50</v>
      </c>
      <c r="E129" s="449">
        <f t="shared" ref="E129" si="15">SUM(C129+D129)</f>
        <v>215</v>
      </c>
      <c r="F129" s="316">
        <v>20</v>
      </c>
      <c r="G129" s="316">
        <v>0</v>
      </c>
      <c r="H129" s="425">
        <v>0</v>
      </c>
      <c r="I129"/>
      <c r="L129"/>
    </row>
    <row r="130" spans="1:12" ht="15" customHeight="1" thickTop="1" thickBot="1" x14ac:dyDescent="0.3">
      <c r="A130" s="635"/>
      <c r="B130" s="531">
        <v>45838</v>
      </c>
      <c r="C130" s="403">
        <v>225</v>
      </c>
      <c r="D130" s="403">
        <v>81</v>
      </c>
      <c r="E130" s="452">
        <f t="shared" si="14"/>
        <v>306</v>
      </c>
      <c r="F130" s="403">
        <v>31</v>
      </c>
      <c r="G130" s="403">
        <v>8</v>
      </c>
      <c r="H130" s="439">
        <v>8</v>
      </c>
      <c r="I130"/>
      <c r="L130"/>
    </row>
    <row r="131" spans="1:12" ht="15" customHeight="1" x14ac:dyDescent="0.25">
      <c r="A131" s="634" t="s">
        <v>52</v>
      </c>
      <c r="B131" s="503">
        <v>45839</v>
      </c>
      <c r="C131" s="313">
        <v>186</v>
      </c>
      <c r="D131" s="313">
        <v>88</v>
      </c>
      <c r="E131" s="453">
        <f t="shared" si="14"/>
        <v>274</v>
      </c>
      <c r="F131" s="313">
        <v>30</v>
      </c>
      <c r="G131" s="313">
        <v>5</v>
      </c>
      <c r="H131" s="422">
        <v>5</v>
      </c>
    </row>
    <row r="132" spans="1:12" ht="15" customHeight="1" x14ac:dyDescent="0.25">
      <c r="A132" s="634"/>
      <c r="B132" s="483">
        <v>45840</v>
      </c>
      <c r="C132" s="312">
        <v>191</v>
      </c>
      <c r="D132" s="312">
        <v>55</v>
      </c>
      <c r="E132" s="453">
        <f t="shared" si="14"/>
        <v>246</v>
      </c>
      <c r="F132" s="312">
        <v>25</v>
      </c>
      <c r="G132" s="312">
        <v>8</v>
      </c>
      <c r="H132" s="423">
        <v>8</v>
      </c>
    </row>
    <row r="133" spans="1:12" ht="15" customHeight="1" x14ac:dyDescent="0.25">
      <c r="A133" s="634"/>
      <c r="B133" s="483">
        <v>45841</v>
      </c>
      <c r="C133" s="312">
        <v>180</v>
      </c>
      <c r="D133" s="312">
        <v>70</v>
      </c>
      <c r="E133" s="453">
        <f t="shared" si="14"/>
        <v>250</v>
      </c>
      <c r="F133" s="312">
        <v>25</v>
      </c>
      <c r="G133" s="312">
        <v>2</v>
      </c>
      <c r="H133" s="423">
        <v>2</v>
      </c>
    </row>
    <row r="134" spans="1:12" ht="15" customHeight="1" thickBot="1" x14ac:dyDescent="0.3">
      <c r="A134" s="634"/>
      <c r="B134" s="484">
        <v>45842</v>
      </c>
      <c r="C134" s="316">
        <v>120</v>
      </c>
      <c r="D134" s="316">
        <v>33</v>
      </c>
      <c r="E134" s="449">
        <f t="shared" ref="E134:E153" si="16">SUM(C134+D134)</f>
        <v>153</v>
      </c>
      <c r="F134" s="316">
        <v>19</v>
      </c>
      <c r="G134" s="316">
        <v>1</v>
      </c>
      <c r="H134" s="425">
        <v>1</v>
      </c>
    </row>
    <row r="135" spans="1:12" ht="15" customHeight="1" thickTop="1" x14ac:dyDescent="0.25">
      <c r="A135" s="634"/>
      <c r="B135" s="503">
        <v>45845</v>
      </c>
      <c r="C135" s="313">
        <v>170</v>
      </c>
      <c r="D135" s="313">
        <v>68</v>
      </c>
      <c r="E135" s="453">
        <f t="shared" si="16"/>
        <v>238</v>
      </c>
      <c r="F135" s="313">
        <v>26</v>
      </c>
      <c r="G135" s="313">
        <v>7</v>
      </c>
      <c r="H135" s="422">
        <v>7</v>
      </c>
    </row>
    <row r="136" spans="1:12" ht="15" customHeight="1" x14ac:dyDescent="0.25">
      <c r="A136" s="634"/>
      <c r="B136" s="503">
        <v>45846</v>
      </c>
      <c r="C136" s="313">
        <v>199</v>
      </c>
      <c r="D136" s="313">
        <v>70</v>
      </c>
      <c r="E136" s="453">
        <f t="shared" si="16"/>
        <v>269</v>
      </c>
      <c r="F136" s="313">
        <v>30</v>
      </c>
      <c r="G136" s="313">
        <v>0</v>
      </c>
      <c r="H136" s="422">
        <v>0</v>
      </c>
    </row>
    <row r="137" spans="1:12" ht="15" customHeight="1" x14ac:dyDescent="0.25">
      <c r="A137" s="634"/>
      <c r="B137" s="483">
        <v>45847</v>
      </c>
      <c r="C137" s="312">
        <v>181</v>
      </c>
      <c r="D137" s="312">
        <v>53</v>
      </c>
      <c r="E137" s="453">
        <f t="shared" si="16"/>
        <v>234</v>
      </c>
      <c r="F137" s="312">
        <v>26</v>
      </c>
      <c r="G137" s="312">
        <v>2</v>
      </c>
      <c r="H137" s="423">
        <v>2</v>
      </c>
    </row>
    <row r="138" spans="1:12" ht="15" customHeight="1" x14ac:dyDescent="0.25">
      <c r="A138" s="634"/>
      <c r="B138" s="483">
        <v>45848</v>
      </c>
      <c r="C138" s="312">
        <v>159</v>
      </c>
      <c r="D138" s="312">
        <v>48</v>
      </c>
      <c r="E138" s="453">
        <f t="shared" si="16"/>
        <v>207</v>
      </c>
      <c r="F138" s="312">
        <v>23</v>
      </c>
      <c r="G138" s="312">
        <v>4</v>
      </c>
      <c r="H138" s="423">
        <v>4</v>
      </c>
    </row>
    <row r="139" spans="1:12" ht="15" customHeight="1" thickBot="1" x14ac:dyDescent="0.3">
      <c r="A139" s="634"/>
      <c r="B139" s="598">
        <v>45849</v>
      </c>
      <c r="C139" s="151">
        <v>138</v>
      </c>
      <c r="D139" s="151">
        <v>55</v>
      </c>
      <c r="E139" s="449">
        <f t="shared" si="16"/>
        <v>193</v>
      </c>
      <c r="F139" s="151">
        <v>21</v>
      </c>
      <c r="G139" s="151">
        <v>4</v>
      </c>
      <c r="H139" s="603">
        <v>4</v>
      </c>
    </row>
    <row r="140" spans="1:12" ht="15" customHeight="1" thickTop="1" x14ac:dyDescent="0.25">
      <c r="A140" s="634"/>
      <c r="B140" s="604">
        <v>45852</v>
      </c>
      <c r="C140" s="605">
        <v>156</v>
      </c>
      <c r="D140" s="605">
        <v>72</v>
      </c>
      <c r="E140" s="453">
        <f t="shared" si="16"/>
        <v>228</v>
      </c>
      <c r="F140" s="605">
        <v>25</v>
      </c>
      <c r="G140" s="605">
        <v>6</v>
      </c>
      <c r="H140" s="606">
        <v>6</v>
      </c>
    </row>
    <row r="141" spans="1:12" ht="15" customHeight="1" x14ac:dyDescent="0.25">
      <c r="A141" s="634"/>
      <c r="B141" s="483">
        <v>45853</v>
      </c>
      <c r="C141" s="312">
        <v>176</v>
      </c>
      <c r="D141" s="312">
        <v>65</v>
      </c>
      <c r="E141" s="453">
        <f t="shared" si="16"/>
        <v>241</v>
      </c>
      <c r="F141" s="312">
        <v>24</v>
      </c>
      <c r="G141" s="312">
        <v>8</v>
      </c>
      <c r="H141" s="423">
        <v>8</v>
      </c>
    </row>
    <row r="142" spans="1:12" ht="15" customHeight="1" x14ac:dyDescent="0.25">
      <c r="A142" s="634"/>
      <c r="B142" s="483">
        <v>45854</v>
      </c>
      <c r="C142" s="312">
        <v>200</v>
      </c>
      <c r="D142" s="312">
        <v>73</v>
      </c>
      <c r="E142" s="453">
        <f t="shared" si="16"/>
        <v>273</v>
      </c>
      <c r="F142" s="312">
        <v>27</v>
      </c>
      <c r="G142" s="312">
        <v>6</v>
      </c>
      <c r="H142" s="423">
        <v>6</v>
      </c>
    </row>
    <row r="143" spans="1:12" ht="15" customHeight="1" x14ac:dyDescent="0.25">
      <c r="A143" s="634"/>
      <c r="B143" s="483">
        <v>45855</v>
      </c>
      <c r="C143" s="312">
        <v>148</v>
      </c>
      <c r="D143" s="312">
        <v>53</v>
      </c>
      <c r="E143" s="453">
        <f t="shared" si="16"/>
        <v>201</v>
      </c>
      <c r="F143" s="312">
        <v>20</v>
      </c>
      <c r="G143" s="312">
        <v>0</v>
      </c>
      <c r="H143" s="423">
        <v>0</v>
      </c>
    </row>
    <row r="144" spans="1:12" ht="15" customHeight="1" thickBot="1" x14ac:dyDescent="0.3">
      <c r="A144" s="634"/>
      <c r="B144" s="484">
        <v>45856</v>
      </c>
      <c r="C144" s="316">
        <v>135</v>
      </c>
      <c r="D144" s="316">
        <v>50</v>
      </c>
      <c r="E144" s="449">
        <f t="shared" si="16"/>
        <v>185</v>
      </c>
      <c r="F144" s="316">
        <v>19</v>
      </c>
      <c r="G144" s="316">
        <v>3</v>
      </c>
      <c r="H144" s="425">
        <v>3</v>
      </c>
    </row>
    <row r="145" spans="1:12" ht="15" customHeight="1" thickTop="1" x14ac:dyDescent="0.25">
      <c r="A145" s="634"/>
      <c r="B145" s="503">
        <v>45859</v>
      </c>
      <c r="C145" s="313">
        <v>166</v>
      </c>
      <c r="D145" s="313">
        <v>116</v>
      </c>
      <c r="E145" s="453">
        <f t="shared" si="16"/>
        <v>282</v>
      </c>
      <c r="F145" s="313">
        <v>28</v>
      </c>
      <c r="G145" s="313">
        <v>2</v>
      </c>
      <c r="H145" s="422">
        <v>2</v>
      </c>
    </row>
    <row r="146" spans="1:12" ht="15" customHeight="1" x14ac:dyDescent="0.25">
      <c r="A146" s="634"/>
      <c r="B146" s="483">
        <v>45860</v>
      </c>
      <c r="C146" s="312">
        <v>132</v>
      </c>
      <c r="D146" s="312">
        <v>68</v>
      </c>
      <c r="E146" s="453">
        <f t="shared" si="16"/>
        <v>200</v>
      </c>
      <c r="F146" s="312">
        <v>20</v>
      </c>
      <c r="G146" s="312">
        <v>0</v>
      </c>
      <c r="H146" s="423">
        <v>0</v>
      </c>
    </row>
    <row r="147" spans="1:12" ht="15" customHeight="1" x14ac:dyDescent="0.25">
      <c r="A147" s="634"/>
      <c r="B147" s="483">
        <v>45861</v>
      </c>
      <c r="C147" s="312">
        <v>154</v>
      </c>
      <c r="D147" s="312">
        <v>46</v>
      </c>
      <c r="E147" s="453">
        <f t="shared" si="16"/>
        <v>200</v>
      </c>
      <c r="F147" s="312">
        <v>22</v>
      </c>
      <c r="G147" s="312">
        <v>2</v>
      </c>
      <c r="H147" s="423">
        <v>2</v>
      </c>
    </row>
    <row r="148" spans="1:12" ht="15" customHeight="1" x14ac:dyDescent="0.25">
      <c r="A148" s="634"/>
      <c r="B148" s="483">
        <v>45862</v>
      </c>
      <c r="C148" s="312">
        <v>103</v>
      </c>
      <c r="D148" s="312">
        <v>49</v>
      </c>
      <c r="E148" s="453">
        <f t="shared" si="16"/>
        <v>152</v>
      </c>
      <c r="F148" s="312">
        <v>15</v>
      </c>
      <c r="G148" s="312">
        <v>5</v>
      </c>
      <c r="H148" s="423">
        <v>5</v>
      </c>
    </row>
    <row r="149" spans="1:12" ht="15" customHeight="1" thickBot="1" x14ac:dyDescent="0.3">
      <c r="A149" s="634"/>
      <c r="B149" s="484">
        <v>45863</v>
      </c>
      <c r="C149" s="316">
        <v>131</v>
      </c>
      <c r="D149" s="316">
        <v>29</v>
      </c>
      <c r="E149" s="449">
        <f t="shared" si="16"/>
        <v>160</v>
      </c>
      <c r="F149" s="316">
        <v>20</v>
      </c>
      <c r="G149" s="316">
        <v>0</v>
      </c>
      <c r="H149" s="425">
        <v>0</v>
      </c>
      <c r="I149"/>
      <c r="L149"/>
    </row>
    <row r="150" spans="1:12" ht="15" customHeight="1" thickTop="1" x14ac:dyDescent="0.25">
      <c r="A150" s="634"/>
      <c r="B150" s="503">
        <v>45866</v>
      </c>
      <c r="C150" s="313">
        <v>181</v>
      </c>
      <c r="D150" s="313">
        <v>66</v>
      </c>
      <c r="E150" s="453">
        <f t="shared" ref="E150:E152" si="17">SUM(C150+D150)</f>
        <v>247</v>
      </c>
      <c r="F150" s="313">
        <v>25</v>
      </c>
      <c r="G150" s="313">
        <v>4</v>
      </c>
      <c r="H150" s="422">
        <v>4</v>
      </c>
    </row>
    <row r="151" spans="1:12" ht="15" customHeight="1" x14ac:dyDescent="0.25">
      <c r="A151" s="634"/>
      <c r="B151" s="483">
        <v>45867</v>
      </c>
      <c r="C151" s="312">
        <v>152</v>
      </c>
      <c r="D151" s="312">
        <v>37</v>
      </c>
      <c r="E151" s="453">
        <f t="shared" si="17"/>
        <v>189</v>
      </c>
      <c r="F151" s="312">
        <v>19</v>
      </c>
      <c r="G151" s="312">
        <v>2</v>
      </c>
      <c r="H151" s="423">
        <v>2</v>
      </c>
    </row>
    <row r="152" spans="1:12" ht="15" customHeight="1" x14ac:dyDescent="0.25">
      <c r="A152" s="634"/>
      <c r="B152" s="483">
        <v>45868</v>
      </c>
      <c r="C152" s="312">
        <v>148</v>
      </c>
      <c r="D152" s="312">
        <v>49</v>
      </c>
      <c r="E152" s="453">
        <f t="shared" si="17"/>
        <v>197</v>
      </c>
      <c r="F152" s="312">
        <v>20</v>
      </c>
      <c r="G152" s="312">
        <v>1</v>
      </c>
      <c r="H152" s="423">
        <v>1</v>
      </c>
    </row>
    <row r="153" spans="1:12" ht="15" customHeight="1" thickBot="1" x14ac:dyDescent="0.3">
      <c r="A153" s="635"/>
      <c r="B153" s="531">
        <v>45869</v>
      </c>
      <c r="C153" s="403">
        <v>125</v>
      </c>
      <c r="D153" s="403">
        <v>32</v>
      </c>
      <c r="E153" s="452">
        <f t="shared" si="16"/>
        <v>157</v>
      </c>
      <c r="F153" s="403">
        <v>16</v>
      </c>
      <c r="G153" s="403">
        <v>2</v>
      </c>
      <c r="H153" s="439">
        <v>2</v>
      </c>
      <c r="I153"/>
      <c r="L153"/>
    </row>
  </sheetData>
  <mergeCells count="8">
    <mergeCell ref="A131:A153"/>
    <mergeCell ref="A110:A130"/>
    <mergeCell ref="A88:A109"/>
    <mergeCell ref="J1:K1"/>
    <mergeCell ref="A2:A24"/>
    <mergeCell ref="A25:A44"/>
    <mergeCell ref="A45:A65"/>
    <mergeCell ref="A66:A8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ca869c6c-7398-4531-b147-9d3845f1de69}" enabled="1" method="Standard" siteId="{1b8cb5bd-289c-4e43-b30b-4d9012262fb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13</vt:i4>
      </vt:variant>
    </vt:vector>
  </HeadingPairs>
  <TitlesOfParts>
    <vt:vector size="13" baseType="lpstr">
      <vt:lpstr>report-neaktualne</vt:lpstr>
      <vt:lpstr>2013-2014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Hájková</dc:creator>
  <cp:lastModifiedBy>Adam Petrík</cp:lastModifiedBy>
  <cp:lastPrinted>2023-05-31T07:29:48Z</cp:lastPrinted>
  <dcterms:created xsi:type="dcterms:W3CDTF">2015-05-26T06:25:38Z</dcterms:created>
  <dcterms:modified xsi:type="dcterms:W3CDTF">2025-08-01T06:05:43Z</dcterms:modified>
</cp:coreProperties>
</file>