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Dokumenty\OneDrive - LESY Slovenskej republiky, š.p\Dokumenty\DATASETY\Aktualizácia 2025\"/>
    </mc:Choice>
  </mc:AlternateContent>
  <xr:revisionPtr revIDLastSave="0" documentId="13_ncr:1_{6408281B-E6B6-446A-AC31-C4376E92090B}" xr6:coauthVersionLast="47" xr6:coauthVersionMax="47" xr10:uidLastSave="{00000000-0000-0000-0000-000000000000}"/>
  <bookViews>
    <workbookView xWindow="45972" yWindow="8376" windowWidth="30936" windowHeight="16776" activeTab="1" xr2:uid="{00000000-000D-0000-FFFF-FFFF00000000}"/>
  </bookViews>
  <sheets>
    <sheet name="18_Súvaha   " sheetId="2" r:id="rId1"/>
    <sheet name="19_Plán finančných tokov " sheetId="1" r:id="rId2"/>
  </sheets>
  <definedNames>
    <definedName name="dddd" localSheetId="0">#REF!</definedName>
    <definedName name="dddd" localSheetId="1">#REF!</definedName>
    <definedName name="dddd">#REF!</definedName>
    <definedName name="DF_GRID_1" localSheetId="0">#REF!</definedName>
    <definedName name="DF_GRID_1" localSheetId="1">#REF!</definedName>
    <definedName name="DF_GRID_1">#REF!</definedName>
    <definedName name="DF_NAVPANEL_13" localSheetId="0">#REF!</definedName>
    <definedName name="DF_NAVPANEL_13" localSheetId="1">#REF!</definedName>
    <definedName name="DF_NAVPANEL_13">#REF!</definedName>
    <definedName name="DF_NAVPANEL_18" localSheetId="0">#REF!</definedName>
    <definedName name="DF_NAVPANEL_18" localSheetId="1">#REF!</definedName>
    <definedName name="DF_NAVPANEL_18">#REF!</definedName>
    <definedName name="_xlnm.Print_Area" localSheetId="0">'18_Súvaha   '!$B$1:$E$40</definedName>
    <definedName name="_xlnm.Print_Area" localSheetId="1">'19_Plán finančných tokov '!$A$1:$D$45</definedName>
    <definedName name="PVU" localSheetId="0">#REF!</definedName>
    <definedName name="PVU" localSheetId="1">#REF!</definedName>
    <definedName name="PVU">#REF!</definedName>
    <definedName name="SAPBEXhrIndnt" hidden="1">"Wide"</definedName>
    <definedName name="SAPBEXrevision" hidden="1">6</definedName>
    <definedName name="SAPBEXrevision_1" hidden="1">101</definedName>
    <definedName name="SAPBEXsysID" hidden="1">"PBW"</definedName>
    <definedName name="SAPBEXwbID" hidden="1">"DE92BTEFNJGSXF9KSUD9PIWYA"</definedName>
    <definedName name="SAPBEXwbID_1" hidden="1">"DE92BTEFNJGSXF9KSUD9PIWYA"</definedName>
    <definedName name="SAPsysID" hidden="1">"708C5W7SBKP804JT78WJ0JNKI"</definedName>
    <definedName name="SAPwbID" hidden="1">"ARS"</definedName>
    <definedName name="vvv" localSheetId="0">#REF!</definedName>
    <definedName name="vvv" localSheetId="1">#REF!</definedName>
    <definedName name="vvv">#REF!</definedName>
    <definedName name="xx" localSheetId="0">#REF!</definedName>
    <definedName name="xx" localSheetId="1">#REF!</definedName>
    <definedName name="xx">#REF!</definedName>
    <definedName name="xxxx" localSheetId="0">#REF!</definedName>
    <definedName name="xxxx" localSheetId="1">#REF!</definedName>
    <definedName name="xxxx">#REF!</definedName>
    <definedName name="xxxxxx" localSheetId="0">#REF!</definedName>
    <definedName name="xxxxxx" localSheetId="1">#REF!</definedName>
    <definedName name="xxxxxx">#REF!</definedName>
    <definedName name="zásoby" localSheetId="0">#REF!</definedName>
    <definedName name="zásoby" localSheetId="1">#REF!</definedName>
    <definedName name="zásob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2" l="1"/>
  <c r="E29" i="2"/>
  <c r="E28" i="2"/>
  <c r="E27" i="2"/>
  <c r="E26" i="2"/>
  <c r="E25" i="2"/>
  <c r="E24" i="2"/>
  <c r="D23" i="2"/>
  <c r="E23" i="2" s="1"/>
  <c r="E22" i="2"/>
  <c r="E21" i="2"/>
  <c r="E20" i="2"/>
  <c r="E19" i="2"/>
  <c r="E18" i="2"/>
  <c r="D17" i="2"/>
  <c r="D30" i="2" s="1"/>
  <c r="C16" i="2"/>
  <c r="E15" i="2"/>
  <c r="E14" i="2"/>
  <c r="E13" i="2"/>
  <c r="E12" i="2"/>
  <c r="E11" i="2"/>
  <c r="D10" i="2"/>
  <c r="E10" i="2" s="1"/>
  <c r="E9" i="2"/>
  <c r="E8" i="2"/>
  <c r="E7" i="2"/>
  <c r="D6" i="2"/>
  <c r="E6" i="2" s="1"/>
  <c r="D28" i="1"/>
  <c r="D27" i="1"/>
  <c r="B26" i="1"/>
  <c r="D26" i="1" s="1"/>
  <c r="D25" i="1"/>
  <c r="D24" i="1"/>
  <c r="B23" i="1"/>
  <c r="D23" i="1" s="1"/>
  <c r="D22" i="1"/>
  <c r="D21" i="1"/>
  <c r="D20" i="1"/>
  <c r="D19" i="1"/>
  <c r="D18" i="1"/>
  <c r="D17" i="1"/>
  <c r="B16" i="1"/>
  <c r="D16" i="1" s="1"/>
  <c r="D15" i="1"/>
  <c r="D14" i="1"/>
  <c r="D13" i="1"/>
  <c r="D12" i="1"/>
  <c r="D11" i="1"/>
  <c r="D10" i="1"/>
  <c r="B9" i="1"/>
  <c r="D8" i="1"/>
  <c r="D6" i="1"/>
  <c r="B7" i="1" l="1"/>
  <c r="D7" i="1" s="1"/>
  <c r="E30" i="2"/>
  <c r="D16" i="2"/>
  <c r="E16" i="2" s="1"/>
  <c r="E17" i="2"/>
  <c r="D9" i="1"/>
  <c r="B29" i="1" l="1"/>
  <c r="D29" i="1" s="1"/>
</calcChain>
</file>

<file path=xl/sharedStrings.xml><?xml version="1.0" encoding="utf-8"?>
<sst xmlns="http://schemas.openxmlformats.org/spreadsheetml/2006/main" count="77" uniqueCount="67">
  <si>
    <t>19. Plán finančných tokov a úverového zaťaženia</t>
  </si>
  <si>
    <t>Plán rok 2025           návrh</t>
  </si>
  <si>
    <t>Plán rok 2024           schválená rebilancia</t>
  </si>
  <si>
    <t xml:space="preserve">Rozdiel                    </t>
  </si>
  <si>
    <t>Položky plánu finančných tokov</t>
  </si>
  <si>
    <t>EUR</t>
  </si>
  <si>
    <t xml:space="preserve"> A       Stav peňažných prostriedkov na začiatku obdobia </t>
  </si>
  <si>
    <t xml:space="preserve"> B       Peňažný tok z bežnej a mimoriadnej činnosti (C+D+E)</t>
  </si>
  <si>
    <t xml:space="preserve"> C       Výsledok hospodárenia</t>
  </si>
  <si>
    <t xml:space="preserve"> D       Úpravy o nepeňažné operácie</t>
  </si>
  <si>
    <t xml:space="preserve"> D.1.   Odpisy stálych aktív                                    ( + )</t>
  </si>
  <si>
    <t xml:space="preserve">          - odpisy z dotácií                                         ( - )</t>
  </si>
  <si>
    <t xml:space="preserve"> D.2.   Zmena zostatkov rezerv                               (+/- )</t>
  </si>
  <si>
    <t xml:space="preserve"> D.3.   Použitie fondov</t>
  </si>
  <si>
    <t xml:space="preserve"> D.4.   Zost. cena predaného DNaHM </t>
  </si>
  <si>
    <t xml:space="preserve"> D.5    Zmena zostat. časov. rozlíš., oprav. polož., depozit a iné </t>
  </si>
  <si>
    <t xml:space="preserve"> E       Úpravy obežných aktív a ostatné úpravy</t>
  </si>
  <si>
    <t xml:space="preserve"> E.1.   Zmena stavu pohľadávok                              (-/+ )</t>
  </si>
  <si>
    <t xml:space="preserve"> E.2.   Zmena stavu krátkod. záväzkov                     (+/- )</t>
  </si>
  <si>
    <t xml:space="preserve"> E.3.   Zmena stavu zásob    (vl.v.)                          (-/+ )</t>
  </si>
  <si>
    <t xml:space="preserve"> E.4.   Daň z príjmov                                        </t>
  </si>
  <si>
    <t xml:space="preserve"> E.5.   Príjem eurofondy</t>
  </si>
  <si>
    <t xml:space="preserve"> F       Odvod do ŠR</t>
  </si>
  <si>
    <t xml:space="preserve"> G       Investičná činnosť</t>
  </si>
  <si>
    <t xml:space="preserve"> G.1.  Obstaranie  investícií - vlastné zdroje  </t>
  </si>
  <si>
    <t xml:space="preserve"> G.2.  Obstaranie  investícií - dotácie </t>
  </si>
  <si>
    <t xml:space="preserve"> H       Finančná činnosť</t>
  </si>
  <si>
    <t xml:space="preserve"> H.1.   Splatenie úverov                                          ( - )</t>
  </si>
  <si>
    <t xml:space="preserve"> H.2.   Čerpanie úverov                                          ( + )</t>
  </si>
  <si>
    <t xml:space="preserve"> I      Stav peňažných prostriedkov na konci obdobia  (A+B+F+G+H)   </t>
  </si>
  <si>
    <t>plán úverového zaťaženia:</t>
  </si>
  <si>
    <t>zostatok k 1.1.2025</t>
  </si>
  <si>
    <t>splátka istiny/rok</t>
  </si>
  <si>
    <t>zostatok k 31.12.2025</t>
  </si>
  <si>
    <t>splátkový úver - LPM Ulič, š. p.               vo výške:   1 546 137 €</t>
  </si>
  <si>
    <t>Schválil: Ing. Ľuboš Németh</t>
  </si>
  <si>
    <t xml:space="preserve">             poverený riadením ekonomického úseku</t>
  </si>
  <si>
    <t xml:space="preserve">18. Vybrané ukazovatele súvahy </t>
  </si>
  <si>
    <t>Ukazovateľ</t>
  </si>
  <si>
    <t>1 000 €</t>
  </si>
  <si>
    <t>Neobežný majetok</t>
  </si>
  <si>
    <t>z toho: Dlhodobý nehmotný majetok</t>
  </si>
  <si>
    <t xml:space="preserve">            Dlhodobý hmotný majetok</t>
  </si>
  <si>
    <t xml:space="preserve">            Dlhodobý finančný majetok</t>
  </si>
  <si>
    <t>Obežný majetok</t>
  </si>
  <si>
    <t>z toho: Zásoby</t>
  </si>
  <si>
    <t xml:space="preserve">            Dlhodobé pohľadávky</t>
  </si>
  <si>
    <t xml:space="preserve">            Krátkodobé pohľadávky</t>
  </si>
  <si>
    <t xml:space="preserve">            Finančné účty</t>
  </si>
  <si>
    <t>Časové rozlíšenie</t>
  </si>
  <si>
    <t>Spolu majetok - aktíva</t>
  </si>
  <si>
    <t>Vlastné imanie</t>
  </si>
  <si>
    <t>z toho: Základné imanie</t>
  </si>
  <si>
    <t xml:space="preserve">            Kapitálové fondy</t>
  </si>
  <si>
    <t xml:space="preserve">            Fondy zo zisku</t>
  </si>
  <si>
    <t xml:space="preserve">            Výsledok hosp. min. rokov</t>
  </si>
  <si>
    <t xml:space="preserve">Výsledok hosp. po zdanení  </t>
  </si>
  <si>
    <t>Záväzky</t>
  </si>
  <si>
    <t>z toho: Rezervy</t>
  </si>
  <si>
    <t xml:space="preserve">            Dlhodobé záväzky</t>
  </si>
  <si>
    <t xml:space="preserve">            Krátkodobé záväzky</t>
  </si>
  <si>
    <t xml:space="preserve">            Krátkodobé finan. výpomoci  </t>
  </si>
  <si>
    <t xml:space="preserve">            Bankové úvery</t>
  </si>
  <si>
    <t>Spolu zdroje - pasíva</t>
  </si>
  <si>
    <t xml:space="preserve">Vypracovala: Ing. Janka Jagerčíková, </t>
  </si>
  <si>
    <t>poverený riadením ekonomického úseku</t>
  </si>
  <si>
    <t>janka.jagercikova@lesy.sk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</si>
</sst>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4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2"/>
      <name val="Arial"/>
      <family val="2"/>
      <charset val="238"/>
    </font>
    <font>
      <sz val="14"/>
      <name val="Times New Roman"/>
      <family val="1"/>
    </font>
    <font>
      <sz val="8"/>
      <name val="Arial"/>
      <family val="2"/>
      <charset val="238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color rgb="FFFF0000"/>
      <name val="Arial CE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theme="10"/>
      <name val="Arial"/>
      <family val="2"/>
      <charset val="238"/>
    </font>
    <font>
      <b/>
      <sz val="8"/>
      <name val="Arial CE"/>
      <charset val="238"/>
    </font>
    <font>
      <sz val="8"/>
      <name val="Arial CE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3FFC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0">
    <xf numFmtId="0" fontId="0" fillId="0" borderId="0"/>
    <xf numFmtId="0" fontId="1" fillId="0" borderId="0"/>
    <xf numFmtId="0" fontId="3" fillId="0" borderId="0"/>
    <xf numFmtId="0" fontId="7" fillId="2" borderId="0"/>
    <xf numFmtId="0" fontId="1" fillId="9" borderId="15" applyNumberFormat="0" applyProtection="0">
      <alignment horizontal="left" vertical="center" indent="1"/>
    </xf>
    <xf numFmtId="0" fontId="14" fillId="0" borderId="0" applyNumberFormat="0" applyFill="0" applyBorder="0" applyAlignment="0" applyProtection="0"/>
    <xf numFmtId="0" fontId="1" fillId="0" borderId="0"/>
    <xf numFmtId="0" fontId="1" fillId="9" borderId="29" applyNumberFormat="0" applyProtection="0">
      <alignment horizontal="left" vertical="center" indent="1"/>
    </xf>
    <xf numFmtId="0" fontId="1" fillId="0" borderId="0"/>
    <xf numFmtId="0" fontId="1" fillId="0" borderId="0"/>
  </cellStyleXfs>
  <cellXfs count="88">
    <xf numFmtId="0" fontId="0" fillId="0" borderId="0" xfId="0"/>
    <xf numFmtId="0" fontId="2" fillId="0" borderId="0" xfId="1" applyFont="1"/>
    <xf numFmtId="0" fontId="1" fillId="0" borderId="0" xfId="1"/>
    <xf numFmtId="0" fontId="4" fillId="0" borderId="0" xfId="2" applyFont="1"/>
    <xf numFmtId="0" fontId="3" fillId="0" borderId="0" xfId="2"/>
    <xf numFmtId="0" fontId="5" fillId="0" borderId="0" xfId="1" applyFont="1" applyAlignment="1">
      <alignment horizontal="left"/>
    </xf>
    <xf numFmtId="0" fontId="6" fillId="0" borderId="0" xfId="1" applyFont="1"/>
    <xf numFmtId="2" fontId="8" fillId="3" borderId="1" xfId="3" applyNumberFormat="1" applyFont="1" applyFill="1" applyBorder="1" applyAlignment="1">
      <alignment horizontal="center" vertical="center" wrapText="1"/>
    </xf>
    <xf numFmtId="0" fontId="9" fillId="4" borderId="1" xfId="3" applyFont="1" applyFill="1" applyBorder="1" applyAlignment="1">
      <alignment horizontal="center" vertical="center" wrapText="1"/>
    </xf>
    <xf numFmtId="0" fontId="9" fillId="5" borderId="2" xfId="3" applyFont="1" applyFill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6" borderId="5" xfId="1" applyFont="1" applyFill="1" applyBorder="1" applyAlignment="1">
      <alignment horizontal="left" vertical="center"/>
    </xf>
    <xf numFmtId="3" fontId="10" fillId="7" borderId="4" xfId="1" applyNumberFormat="1" applyFont="1" applyFill="1" applyBorder="1" applyAlignment="1">
      <alignment horizontal="right" vertical="center" indent="1"/>
    </xf>
    <xf numFmtId="0" fontId="1" fillId="8" borderId="5" xfId="1" applyFill="1" applyBorder="1" applyAlignment="1">
      <alignment horizontal="left" vertical="center"/>
    </xf>
    <xf numFmtId="3" fontId="10" fillId="8" borderId="4" xfId="1" applyNumberFormat="1" applyFont="1" applyFill="1" applyBorder="1" applyAlignment="1">
      <alignment horizontal="right" vertical="center" indent="1"/>
    </xf>
    <xf numFmtId="0" fontId="1" fillId="3" borderId="5" xfId="1" applyFill="1" applyBorder="1" applyAlignment="1">
      <alignment vertical="center"/>
    </xf>
    <xf numFmtId="3" fontId="10" fillId="3" borderId="4" xfId="1" applyNumberFormat="1" applyFont="1" applyFill="1" applyBorder="1" applyAlignment="1">
      <alignment horizontal="right" vertical="center" indent="1"/>
    </xf>
    <xf numFmtId="3" fontId="4" fillId="0" borderId="0" xfId="2" applyNumberFormat="1" applyFont="1"/>
    <xf numFmtId="3" fontId="3" fillId="0" borderId="0" xfId="2" applyNumberFormat="1"/>
    <xf numFmtId="0" fontId="1" fillId="0" borderId="6" xfId="1" applyBorder="1" applyAlignment="1">
      <alignment vertical="center"/>
    </xf>
    <xf numFmtId="3" fontId="1" fillId="4" borderId="7" xfId="1" applyNumberFormat="1" applyFill="1" applyBorder="1" applyAlignment="1">
      <alignment horizontal="right" vertical="center" indent="1"/>
    </xf>
    <xf numFmtId="3" fontId="1" fillId="0" borderId="7" xfId="1" applyNumberFormat="1" applyBorder="1" applyAlignment="1">
      <alignment horizontal="right" vertical="center" indent="1"/>
    </xf>
    <xf numFmtId="3" fontId="1" fillId="4" borderId="8" xfId="1" applyNumberFormat="1" applyFill="1" applyBorder="1" applyAlignment="1">
      <alignment horizontal="right" vertical="center" indent="1"/>
    </xf>
    <xf numFmtId="3" fontId="1" fillId="0" borderId="8" xfId="1" applyNumberFormat="1" applyBorder="1" applyAlignment="1">
      <alignment horizontal="right" vertical="center" indent="1"/>
    </xf>
    <xf numFmtId="0" fontId="1" fillId="0" borderId="9" xfId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1" xfId="1" applyBorder="1"/>
    <xf numFmtId="3" fontId="1" fillId="4" borderId="12" xfId="1" applyNumberFormat="1" applyFill="1" applyBorder="1" applyAlignment="1">
      <alignment horizontal="right" vertical="center" indent="1"/>
    </xf>
    <xf numFmtId="0" fontId="1" fillId="8" borderId="5" xfId="1" applyFill="1" applyBorder="1" applyAlignment="1">
      <alignment vertical="center"/>
    </xf>
    <xf numFmtId="3" fontId="1" fillId="4" borderId="13" xfId="1" applyNumberFormat="1" applyFill="1" applyBorder="1" applyAlignment="1">
      <alignment horizontal="right" vertical="center" indent="1"/>
    </xf>
    <xf numFmtId="3" fontId="1" fillId="0" borderId="13" xfId="1" applyNumberFormat="1" applyBorder="1" applyAlignment="1">
      <alignment horizontal="right" vertical="center" indent="1"/>
    </xf>
    <xf numFmtId="3" fontId="1" fillId="4" borderId="14" xfId="1" applyNumberFormat="1" applyFill="1" applyBorder="1" applyAlignment="1">
      <alignment horizontal="right" vertical="center" indent="1"/>
    </xf>
    <xf numFmtId="3" fontId="1" fillId="0" borderId="14" xfId="1" applyNumberFormat="1" applyBorder="1" applyAlignment="1">
      <alignment horizontal="right" vertical="center" indent="1"/>
    </xf>
    <xf numFmtId="3" fontId="10" fillId="6" borderId="4" xfId="1" applyNumberFormat="1" applyFont="1" applyFill="1" applyBorder="1" applyAlignment="1">
      <alignment horizontal="right" vertical="center" indent="1"/>
    </xf>
    <xf numFmtId="3" fontId="11" fillId="0" borderId="0" xfId="1" applyNumberFormat="1" applyFont="1" applyAlignment="1">
      <alignment horizontal="center" vertical="center" wrapText="1"/>
    </xf>
    <xf numFmtId="0" fontId="10" fillId="0" borderId="0" xfId="1" applyFont="1"/>
    <xf numFmtId="0" fontId="1" fillId="3" borderId="5" xfId="1" applyFill="1" applyBorder="1"/>
    <xf numFmtId="3" fontId="12" fillId="3" borderId="5" xfId="1" applyNumberFormat="1" applyFont="1" applyFill="1" applyBorder="1" applyAlignment="1">
      <alignment horizontal="center" vertical="center" wrapText="1"/>
    </xf>
    <xf numFmtId="3" fontId="12" fillId="3" borderId="4" xfId="1" applyNumberFormat="1" applyFont="1" applyFill="1" applyBorder="1" applyAlignment="1">
      <alignment horizontal="center" vertical="center" wrapText="1"/>
    </xf>
    <xf numFmtId="0" fontId="1" fillId="0" borderId="5" xfId="1" applyBorder="1"/>
    <xf numFmtId="3" fontId="13" fillId="0" borderId="5" xfId="1" applyNumberFormat="1" applyFont="1" applyBorder="1" applyAlignment="1">
      <alignment horizontal="center" vertical="center" wrapText="1"/>
    </xf>
    <xf numFmtId="3" fontId="13" fillId="0" borderId="4" xfId="1" applyNumberFormat="1" applyFont="1" applyBorder="1" applyAlignment="1">
      <alignment horizontal="center" vertical="center" wrapText="1"/>
    </xf>
    <xf numFmtId="3" fontId="1" fillId="3" borderId="4" xfId="1" applyNumberFormat="1" applyFill="1" applyBorder="1" applyAlignment="1">
      <alignment horizontal="right" vertical="center" indent="1"/>
    </xf>
    <xf numFmtId="0" fontId="1" fillId="0" borderId="0" xfId="4" applyNumberFormat="1" applyFill="1" applyBorder="1" applyAlignment="1" applyProtection="1">
      <alignment vertical="center"/>
      <protection locked="0"/>
    </xf>
    <xf numFmtId="0" fontId="14" fillId="0" borderId="0" xfId="5"/>
    <xf numFmtId="0" fontId="15" fillId="0" borderId="0" xfId="2" applyFont="1"/>
    <xf numFmtId="0" fontId="16" fillId="0" borderId="0" xfId="2" applyFont="1"/>
    <xf numFmtId="4" fontId="1" fillId="0" borderId="0" xfId="1" applyNumberFormat="1"/>
    <xf numFmtId="0" fontId="1" fillId="0" borderId="0" xfId="6"/>
    <xf numFmtId="0" fontId="5" fillId="0" borderId="0" xfId="6" applyFont="1" applyAlignment="1">
      <alignment horizontal="left"/>
    </xf>
    <xf numFmtId="3" fontId="5" fillId="0" borderId="0" xfId="6" applyNumberFormat="1" applyFont="1" applyAlignment="1">
      <alignment horizontal="left"/>
    </xf>
    <xf numFmtId="0" fontId="1" fillId="0" borderId="0" xfId="6" applyAlignment="1">
      <alignment wrapText="1"/>
    </xf>
    <xf numFmtId="0" fontId="1" fillId="0" borderId="6" xfId="6" applyBorder="1" applyAlignment="1">
      <alignment horizontal="left" vertical="center" indent="1"/>
    </xf>
    <xf numFmtId="3" fontId="17" fillId="3" borderId="20" xfId="6" applyNumberFormat="1" applyFont="1" applyFill="1" applyBorder="1" applyAlignment="1">
      <alignment horizontal="right"/>
    </xf>
    <xf numFmtId="3" fontId="17" fillId="4" borderId="21" xfId="6" applyNumberFormat="1" applyFont="1" applyFill="1" applyBorder="1" applyAlignment="1">
      <alignment horizontal="right"/>
    </xf>
    <xf numFmtId="3" fontId="17" fillId="0" borderId="22" xfId="6" applyNumberFormat="1" applyFont="1" applyBorder="1"/>
    <xf numFmtId="3" fontId="1" fillId="0" borderId="0" xfId="6" applyNumberFormat="1"/>
    <xf numFmtId="0" fontId="1" fillId="0" borderId="10" xfId="6" applyBorder="1" applyAlignment="1">
      <alignment horizontal="left" vertical="center" indent="1"/>
    </xf>
    <xf numFmtId="3" fontId="17" fillId="3" borderId="23" xfId="6" applyNumberFormat="1" applyFont="1" applyFill="1" applyBorder="1" applyAlignment="1">
      <alignment horizontal="right"/>
    </xf>
    <xf numFmtId="3" fontId="17" fillId="4" borderId="24" xfId="6" applyNumberFormat="1" applyFont="1" applyFill="1" applyBorder="1" applyAlignment="1">
      <alignment horizontal="right"/>
    </xf>
    <xf numFmtId="3" fontId="17" fillId="0" borderId="25" xfId="6" applyNumberFormat="1" applyFont="1" applyBorder="1"/>
    <xf numFmtId="0" fontId="10" fillId="10" borderId="10" xfId="6" applyFont="1" applyFill="1" applyBorder="1" applyAlignment="1">
      <alignment horizontal="left" vertical="center" indent="1"/>
    </xf>
    <xf numFmtId="3" fontId="18" fillId="10" borderId="24" xfId="6" applyNumberFormat="1" applyFont="1" applyFill="1" applyBorder="1" applyAlignment="1">
      <alignment horizontal="right"/>
    </xf>
    <xf numFmtId="3" fontId="18" fillId="10" borderId="25" xfId="6" applyNumberFormat="1" applyFont="1" applyFill="1" applyBorder="1"/>
    <xf numFmtId="0" fontId="10" fillId="10" borderId="10" xfId="6" applyFont="1" applyFill="1" applyBorder="1" applyAlignment="1">
      <alignment horizontal="left" vertical="center" wrapText="1" indent="1"/>
    </xf>
    <xf numFmtId="3" fontId="18" fillId="10" borderId="23" xfId="6" applyNumberFormat="1" applyFont="1" applyFill="1" applyBorder="1" applyAlignment="1">
      <alignment horizontal="right"/>
    </xf>
    <xf numFmtId="0" fontId="1" fillId="5" borderId="10" xfId="6" applyFill="1" applyBorder="1" applyAlignment="1">
      <alignment horizontal="left" vertical="center" indent="1"/>
    </xf>
    <xf numFmtId="0" fontId="10" fillId="10" borderId="26" xfId="6" applyFont="1" applyFill="1" applyBorder="1" applyAlignment="1">
      <alignment horizontal="left" vertical="center" indent="1"/>
    </xf>
    <xf numFmtId="3" fontId="18" fillId="10" borderId="27" xfId="6" applyNumberFormat="1" applyFont="1" applyFill="1" applyBorder="1" applyAlignment="1">
      <alignment horizontal="right"/>
    </xf>
    <xf numFmtId="3" fontId="18" fillId="10" borderId="28" xfId="6" applyNumberFormat="1" applyFont="1" applyFill="1" applyBorder="1"/>
    <xf numFmtId="3" fontId="19" fillId="0" borderId="0" xfId="6" applyNumberFormat="1" applyFont="1"/>
    <xf numFmtId="0" fontId="20" fillId="0" borderId="0" xfId="6" applyFont="1"/>
    <xf numFmtId="3" fontId="20" fillId="0" borderId="0" xfId="6" applyNumberFormat="1" applyFont="1"/>
    <xf numFmtId="3" fontId="21" fillId="0" borderId="0" xfId="6" applyNumberFormat="1" applyFont="1"/>
    <xf numFmtId="3" fontId="22" fillId="0" borderId="0" xfId="6" applyNumberFormat="1" applyFont="1"/>
    <xf numFmtId="0" fontId="1" fillId="0" borderId="0" xfId="7" applyNumberFormat="1" applyFill="1" applyBorder="1" applyAlignment="1" applyProtection="1">
      <alignment vertical="center"/>
      <protection locked="0"/>
    </xf>
    <xf numFmtId="0" fontId="1" fillId="0" borderId="0" xfId="8"/>
    <xf numFmtId="4" fontId="13" fillId="0" borderId="0" xfId="9" applyNumberFormat="1" applyFont="1"/>
    <xf numFmtId="0" fontId="7" fillId="0" borderId="0" xfId="3" applyFill="1"/>
    <xf numFmtId="4" fontId="1" fillId="0" borderId="0" xfId="9" applyNumberFormat="1"/>
    <xf numFmtId="0" fontId="5" fillId="0" borderId="0" xfId="6" applyFont="1" applyAlignment="1">
      <alignment horizontal="left"/>
    </xf>
    <xf numFmtId="0" fontId="10" fillId="0" borderId="16" xfId="6" applyFont="1" applyBorder="1" applyAlignment="1">
      <alignment horizontal="left" vertical="center" wrapText="1" indent="1"/>
    </xf>
    <xf numFmtId="0" fontId="10" fillId="0" borderId="17" xfId="6" applyFont="1" applyBorder="1" applyAlignment="1">
      <alignment horizontal="left" vertical="center" wrapText="1" indent="1"/>
    </xf>
    <xf numFmtId="49" fontId="10" fillId="0" borderId="17" xfId="6" applyNumberFormat="1" applyFont="1" applyBorder="1" applyAlignment="1">
      <alignment horizontal="center"/>
    </xf>
    <xf numFmtId="49" fontId="10" fillId="0" borderId="18" xfId="6" applyNumberFormat="1" applyFont="1" applyBorder="1" applyAlignment="1">
      <alignment horizontal="center"/>
    </xf>
    <xf numFmtId="49" fontId="10" fillId="0" borderId="19" xfId="6" applyNumberFormat="1" applyFont="1" applyBorder="1" applyAlignment="1">
      <alignment horizontal="center"/>
    </xf>
  </cellXfs>
  <cellStyles count="10">
    <cellStyle name="Hypertextové prepojenie" xfId="5" builtinId="8"/>
    <cellStyle name="Normálna" xfId="0" builtinId="0"/>
    <cellStyle name="Normálna 2" xfId="6" xr:uid="{00000000-0005-0000-0000-000002000000}"/>
    <cellStyle name="Normálna 3 2 2" xfId="2" xr:uid="{00000000-0005-0000-0000-000003000000}"/>
    <cellStyle name="Normálna 3 8" xfId="8" xr:uid="{00000000-0005-0000-0000-000004000000}"/>
    <cellStyle name="Normálna 6 2" xfId="3" xr:uid="{00000000-0005-0000-0000-000005000000}"/>
    <cellStyle name="Normálne 2" xfId="1" xr:uid="{00000000-0005-0000-0000-000006000000}"/>
    <cellStyle name="Normálne 2 2" xfId="9" xr:uid="{00000000-0005-0000-0000-000007000000}"/>
    <cellStyle name="SAPBEXHLevel1 11 6 5" xfId="4" xr:uid="{00000000-0005-0000-0000-000008000000}"/>
    <cellStyle name="SAPBEXHLevel1 11 6 5 2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anka.jagercikova@lesy.sk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FFCC"/>
  </sheetPr>
  <dimension ref="B1:G68"/>
  <sheetViews>
    <sheetView topLeftCell="A25" zoomScaleNormal="100" workbookViewId="0">
      <selection activeCell="G48" sqref="G48"/>
    </sheetView>
  </sheetViews>
  <sheetFormatPr defaultColWidth="9.1796875" defaultRowHeight="12.5" x14ac:dyDescent="0.25"/>
  <cols>
    <col min="1" max="1" width="9.1796875" style="50"/>
    <col min="2" max="2" width="40" style="50" customWidth="1"/>
    <col min="3" max="3" width="14.7265625" style="58" customWidth="1"/>
    <col min="4" max="4" width="13.453125" style="50" customWidth="1"/>
    <col min="5" max="5" width="13.26953125" style="50" customWidth="1"/>
    <col min="6" max="6" width="12.54296875" style="50" customWidth="1"/>
    <col min="7" max="7" width="15.7265625" style="50" customWidth="1"/>
    <col min="8" max="16384" width="9.1796875" style="50"/>
  </cols>
  <sheetData>
    <row r="1" spans="2:7" ht="15.5" x14ac:dyDescent="0.35">
      <c r="B1" s="82" t="s">
        <v>37</v>
      </c>
      <c r="C1" s="82"/>
    </row>
    <row r="2" spans="2:7" ht="16" thickBot="1" x14ac:dyDescent="0.4">
      <c r="B2" s="51"/>
      <c r="C2" s="52"/>
    </row>
    <row r="3" spans="2:7" ht="16" hidden="1" thickBot="1" x14ac:dyDescent="0.4">
      <c r="B3" s="51"/>
      <c r="C3" s="52"/>
    </row>
    <row r="4" spans="2:7" ht="55.5" customHeight="1" x14ac:dyDescent="0.25">
      <c r="B4" s="83" t="s">
        <v>38</v>
      </c>
      <c r="C4" s="7" t="s">
        <v>1</v>
      </c>
      <c r="D4" s="8" t="s">
        <v>2</v>
      </c>
      <c r="E4" s="9" t="s">
        <v>3</v>
      </c>
      <c r="F4" s="53"/>
    </row>
    <row r="5" spans="2:7" ht="13.5" thickBot="1" x14ac:dyDescent="0.35">
      <c r="B5" s="84"/>
      <c r="C5" s="85" t="s">
        <v>39</v>
      </c>
      <c r="D5" s="86"/>
      <c r="E5" s="87"/>
    </row>
    <row r="6" spans="2:7" ht="20.149999999999999" customHeight="1" thickTop="1" x14ac:dyDescent="0.3">
      <c r="B6" s="54" t="s">
        <v>40</v>
      </c>
      <c r="C6" s="55"/>
      <c r="D6" s="56">
        <f>SUM(D7:D8)</f>
        <v>785741</v>
      </c>
      <c r="E6" s="57">
        <f t="shared" ref="E6:E30" si="0">C6-D6</f>
        <v>-785741</v>
      </c>
      <c r="F6" s="58"/>
      <c r="G6" s="58"/>
    </row>
    <row r="7" spans="2:7" ht="20.149999999999999" customHeight="1" x14ac:dyDescent="0.3">
      <c r="B7" s="59" t="s">
        <v>41</v>
      </c>
      <c r="C7" s="60"/>
      <c r="D7" s="61">
        <v>4590</v>
      </c>
      <c r="E7" s="62">
        <f t="shared" si="0"/>
        <v>-4590</v>
      </c>
      <c r="F7" s="58"/>
      <c r="G7" s="58"/>
    </row>
    <row r="8" spans="2:7" ht="20.149999999999999" customHeight="1" x14ac:dyDescent="0.3">
      <c r="B8" s="59" t="s">
        <v>42</v>
      </c>
      <c r="C8" s="60"/>
      <c r="D8" s="61">
        <v>781151</v>
      </c>
      <c r="E8" s="62">
        <f t="shared" si="0"/>
        <v>-781151</v>
      </c>
      <c r="F8" s="58"/>
      <c r="G8" s="58"/>
    </row>
    <row r="9" spans="2:7" ht="20.149999999999999" customHeight="1" x14ac:dyDescent="0.3">
      <c r="B9" s="59" t="s">
        <v>43</v>
      </c>
      <c r="C9" s="60"/>
      <c r="D9" s="61">
        <v>0</v>
      </c>
      <c r="E9" s="62">
        <f t="shared" si="0"/>
        <v>0</v>
      </c>
      <c r="F9" s="58"/>
      <c r="G9" s="58"/>
    </row>
    <row r="10" spans="2:7" ht="20.149999999999999" customHeight="1" x14ac:dyDescent="0.3">
      <c r="B10" s="59" t="s">
        <v>44</v>
      </c>
      <c r="C10" s="60"/>
      <c r="D10" s="61">
        <f>SUM(D11:D14)</f>
        <v>108083</v>
      </c>
      <c r="E10" s="62">
        <f t="shared" si="0"/>
        <v>-108083</v>
      </c>
      <c r="F10" s="58"/>
      <c r="G10" s="58"/>
    </row>
    <row r="11" spans="2:7" ht="20.149999999999999" customHeight="1" x14ac:dyDescent="0.3">
      <c r="B11" s="59" t="s">
        <v>45</v>
      </c>
      <c r="C11" s="60"/>
      <c r="D11" s="61">
        <v>33351</v>
      </c>
      <c r="E11" s="62">
        <f t="shared" si="0"/>
        <v>-33351</v>
      </c>
      <c r="F11" s="58"/>
      <c r="G11" s="58"/>
    </row>
    <row r="12" spans="2:7" ht="20.149999999999999" customHeight="1" x14ac:dyDescent="0.3">
      <c r="B12" s="59" t="s">
        <v>46</v>
      </c>
      <c r="C12" s="60"/>
      <c r="D12" s="61">
        <v>0</v>
      </c>
      <c r="E12" s="62">
        <f t="shared" si="0"/>
        <v>0</v>
      </c>
      <c r="F12" s="58"/>
      <c r="G12" s="58"/>
    </row>
    <row r="13" spans="2:7" ht="20.149999999999999" customHeight="1" x14ac:dyDescent="0.3">
      <c r="B13" s="59" t="s">
        <v>47</v>
      </c>
      <c r="C13" s="60"/>
      <c r="D13" s="61">
        <v>34620</v>
      </c>
      <c r="E13" s="62">
        <f t="shared" si="0"/>
        <v>-34620</v>
      </c>
      <c r="F13" s="58"/>
      <c r="G13" s="58"/>
    </row>
    <row r="14" spans="2:7" ht="20.149999999999999" customHeight="1" x14ac:dyDescent="0.3">
      <c r="B14" s="59" t="s">
        <v>48</v>
      </c>
      <c r="C14" s="60"/>
      <c r="D14" s="61">
        <v>40112</v>
      </c>
      <c r="E14" s="62">
        <f t="shared" si="0"/>
        <v>-40112</v>
      </c>
      <c r="F14" s="58"/>
      <c r="G14" s="58"/>
    </row>
    <row r="15" spans="2:7" ht="20.149999999999999" customHeight="1" x14ac:dyDescent="0.3">
      <c r="B15" s="59" t="s">
        <v>49</v>
      </c>
      <c r="C15" s="60"/>
      <c r="D15" s="61">
        <v>300</v>
      </c>
      <c r="E15" s="62">
        <f t="shared" si="0"/>
        <v>-300</v>
      </c>
      <c r="F15" s="58"/>
      <c r="G15" s="58"/>
    </row>
    <row r="16" spans="2:7" ht="20.149999999999999" customHeight="1" x14ac:dyDescent="0.3">
      <c r="B16" s="63" t="s">
        <v>50</v>
      </c>
      <c r="C16" s="64">
        <f>SUM(C6+C10+C15)</f>
        <v>0</v>
      </c>
      <c r="D16" s="64">
        <f>SUM(D6+D10+D15)</f>
        <v>894124</v>
      </c>
      <c r="E16" s="65">
        <f t="shared" si="0"/>
        <v>-894124</v>
      </c>
      <c r="F16" s="58"/>
      <c r="G16" s="58"/>
    </row>
    <row r="17" spans="2:7" ht="20.149999999999999" customHeight="1" x14ac:dyDescent="0.3">
      <c r="B17" s="59" t="s">
        <v>51</v>
      </c>
      <c r="C17" s="60"/>
      <c r="D17" s="61">
        <f>SUM(D18:D22)</f>
        <v>752190</v>
      </c>
      <c r="E17" s="62">
        <f t="shared" si="0"/>
        <v>-752190</v>
      </c>
      <c r="F17" s="58"/>
      <c r="G17" s="58"/>
    </row>
    <row r="18" spans="2:7" ht="20.149999999999999" customHeight="1" x14ac:dyDescent="0.3">
      <c r="B18" s="59" t="s">
        <v>52</v>
      </c>
      <c r="C18" s="60"/>
      <c r="D18" s="61">
        <v>735000</v>
      </c>
      <c r="E18" s="62">
        <f t="shared" si="0"/>
        <v>-735000</v>
      </c>
      <c r="F18" s="58"/>
      <c r="G18" s="58"/>
    </row>
    <row r="19" spans="2:7" ht="20.149999999999999" customHeight="1" x14ac:dyDescent="0.3">
      <c r="B19" s="59" t="s">
        <v>53</v>
      </c>
      <c r="C19" s="60"/>
      <c r="D19" s="61">
        <v>353</v>
      </c>
      <c r="E19" s="62">
        <f t="shared" si="0"/>
        <v>-353</v>
      </c>
      <c r="F19" s="58"/>
      <c r="G19" s="58"/>
    </row>
    <row r="20" spans="2:7" ht="20.149999999999999" customHeight="1" x14ac:dyDescent="0.3">
      <c r="B20" s="59" t="s">
        <v>54</v>
      </c>
      <c r="C20" s="60"/>
      <c r="D20" s="61">
        <v>14300</v>
      </c>
      <c r="E20" s="62">
        <f t="shared" si="0"/>
        <v>-14300</v>
      </c>
      <c r="F20" s="58"/>
      <c r="G20" s="58"/>
    </row>
    <row r="21" spans="2:7" ht="20.149999999999999" customHeight="1" x14ac:dyDescent="0.3">
      <c r="B21" s="59" t="s">
        <v>55</v>
      </c>
      <c r="C21" s="60"/>
      <c r="D21" s="61">
        <v>0</v>
      </c>
      <c r="E21" s="62">
        <f t="shared" si="0"/>
        <v>0</v>
      </c>
      <c r="F21" s="58"/>
      <c r="G21" s="58"/>
    </row>
    <row r="22" spans="2:7" ht="25.5" customHeight="1" x14ac:dyDescent="0.3">
      <c r="B22" s="66" t="s">
        <v>56</v>
      </c>
      <c r="C22" s="67"/>
      <c r="D22" s="64">
        <v>2537</v>
      </c>
      <c r="E22" s="65">
        <f t="shared" si="0"/>
        <v>-2537</v>
      </c>
      <c r="F22" s="58"/>
      <c r="G22" s="58"/>
    </row>
    <row r="23" spans="2:7" ht="20.149999999999999" customHeight="1" x14ac:dyDescent="0.3">
      <c r="B23" s="68" t="s">
        <v>57</v>
      </c>
      <c r="C23" s="60"/>
      <c r="D23" s="61">
        <f>SUM(D24:D26)</f>
        <v>110734</v>
      </c>
      <c r="E23" s="62">
        <f t="shared" si="0"/>
        <v>-110734</v>
      </c>
      <c r="F23" s="58"/>
      <c r="G23" s="58"/>
    </row>
    <row r="24" spans="2:7" ht="20.149999999999999" customHeight="1" x14ac:dyDescent="0.3">
      <c r="B24" s="59" t="s">
        <v>58</v>
      </c>
      <c r="C24" s="60"/>
      <c r="D24" s="61">
        <v>53000</v>
      </c>
      <c r="E24" s="62">
        <f t="shared" si="0"/>
        <v>-53000</v>
      </c>
      <c r="F24" s="58"/>
      <c r="G24" s="58"/>
    </row>
    <row r="25" spans="2:7" ht="20.149999999999999" customHeight="1" x14ac:dyDescent="0.3">
      <c r="B25" s="59" t="s">
        <v>59</v>
      </c>
      <c r="C25" s="60"/>
      <c r="D25" s="61">
        <v>20703</v>
      </c>
      <c r="E25" s="62">
        <f t="shared" si="0"/>
        <v>-20703</v>
      </c>
      <c r="F25" s="58"/>
      <c r="G25" s="58"/>
    </row>
    <row r="26" spans="2:7" ht="20.149999999999999" customHeight="1" x14ac:dyDescent="0.3">
      <c r="B26" s="59" t="s">
        <v>60</v>
      </c>
      <c r="C26" s="60"/>
      <c r="D26" s="61">
        <v>37031</v>
      </c>
      <c r="E26" s="62">
        <f t="shared" si="0"/>
        <v>-37031</v>
      </c>
      <c r="F26" s="58"/>
      <c r="G26" s="58"/>
    </row>
    <row r="27" spans="2:7" ht="20.149999999999999" customHeight="1" x14ac:dyDescent="0.3">
      <c r="B27" s="59" t="s">
        <v>61</v>
      </c>
      <c r="C27" s="60"/>
      <c r="D27" s="61">
        <v>0</v>
      </c>
      <c r="E27" s="62">
        <f t="shared" si="0"/>
        <v>0</v>
      </c>
      <c r="F27" s="58"/>
      <c r="G27" s="58"/>
    </row>
    <row r="28" spans="2:7" ht="20.149999999999999" customHeight="1" x14ac:dyDescent="0.3">
      <c r="B28" s="59" t="s">
        <v>62</v>
      </c>
      <c r="C28" s="60"/>
      <c r="D28" s="61">
        <v>0</v>
      </c>
      <c r="E28" s="62">
        <f t="shared" si="0"/>
        <v>0</v>
      </c>
      <c r="F28" s="58"/>
      <c r="G28" s="58"/>
    </row>
    <row r="29" spans="2:7" ht="20.149999999999999" customHeight="1" x14ac:dyDescent="0.3">
      <c r="B29" s="68" t="s">
        <v>49</v>
      </c>
      <c r="C29" s="60"/>
      <c r="D29" s="61">
        <v>31200</v>
      </c>
      <c r="E29" s="62">
        <f t="shared" si="0"/>
        <v>-31200</v>
      </c>
      <c r="F29" s="58"/>
      <c r="G29" s="58"/>
    </row>
    <row r="30" spans="2:7" ht="24.75" customHeight="1" thickBot="1" x14ac:dyDescent="0.35">
      <c r="B30" s="69" t="s">
        <v>63</v>
      </c>
      <c r="C30" s="70">
        <f>SUM(C17+C23+C29)</f>
        <v>0</v>
      </c>
      <c r="D30" s="70">
        <f>SUM(D17+D23+D29)</f>
        <v>894124</v>
      </c>
      <c r="E30" s="71">
        <f t="shared" si="0"/>
        <v>-894124</v>
      </c>
      <c r="F30" s="58"/>
      <c r="G30" s="58"/>
    </row>
    <row r="31" spans="2:7" x14ac:dyDescent="0.25">
      <c r="C31" s="72"/>
    </row>
    <row r="32" spans="2:7" ht="13" x14ac:dyDescent="0.3">
      <c r="B32" s="73"/>
      <c r="C32" s="74"/>
    </row>
    <row r="33" spans="2:4" ht="13" x14ac:dyDescent="0.3">
      <c r="C33" s="75"/>
    </row>
    <row r="34" spans="2:4" ht="13" x14ac:dyDescent="0.3">
      <c r="C34" s="76"/>
    </row>
    <row r="35" spans="2:4" ht="13" x14ac:dyDescent="0.3">
      <c r="B35" s="77" t="s">
        <v>64</v>
      </c>
      <c r="C35" s="76"/>
    </row>
    <row r="36" spans="2:4" ht="13" x14ac:dyDescent="0.3">
      <c r="B36" s="46" t="s">
        <v>66</v>
      </c>
      <c r="C36" s="76"/>
    </row>
    <row r="37" spans="2:4" ht="3" customHeight="1" x14ac:dyDescent="0.3">
      <c r="C37" s="76"/>
    </row>
    <row r="38" spans="2:4" ht="13" x14ac:dyDescent="0.3">
      <c r="C38" s="76"/>
    </row>
    <row r="39" spans="2:4" x14ac:dyDescent="0.25">
      <c r="B39" s="78" t="s">
        <v>35</v>
      </c>
      <c r="C39" s="78"/>
    </row>
    <row r="40" spans="2:4" x14ac:dyDescent="0.25">
      <c r="B40" s="79" t="s">
        <v>65</v>
      </c>
      <c r="C40" s="80"/>
      <c r="D40" s="80"/>
    </row>
    <row r="41" spans="2:4" ht="13" x14ac:dyDescent="0.3">
      <c r="C41" s="76"/>
    </row>
    <row r="42" spans="2:4" ht="13" x14ac:dyDescent="0.3">
      <c r="B42" s="78"/>
      <c r="C42" s="76"/>
    </row>
    <row r="43" spans="2:4" ht="13" x14ac:dyDescent="0.3">
      <c r="B43" s="81"/>
      <c r="C43" s="76"/>
    </row>
    <row r="44" spans="2:4" ht="13" x14ac:dyDescent="0.3">
      <c r="C44" s="76"/>
    </row>
    <row r="45" spans="2:4" ht="13" x14ac:dyDescent="0.3">
      <c r="C45" s="76"/>
    </row>
    <row r="46" spans="2:4" ht="13" x14ac:dyDescent="0.3">
      <c r="C46" s="76"/>
    </row>
    <row r="47" spans="2:4" ht="13" x14ac:dyDescent="0.3">
      <c r="C47" s="76"/>
    </row>
    <row r="48" spans="2:4" ht="13" x14ac:dyDescent="0.3">
      <c r="C48" s="76"/>
    </row>
    <row r="49" spans="3:3" ht="13" x14ac:dyDescent="0.3">
      <c r="C49" s="76"/>
    </row>
    <row r="50" spans="3:3" ht="13" x14ac:dyDescent="0.3">
      <c r="C50" s="76"/>
    </row>
    <row r="51" spans="3:3" ht="13" x14ac:dyDescent="0.3">
      <c r="C51" s="76"/>
    </row>
    <row r="52" spans="3:3" ht="13" x14ac:dyDescent="0.3">
      <c r="C52" s="76"/>
    </row>
    <row r="53" spans="3:3" ht="13" x14ac:dyDescent="0.3">
      <c r="C53" s="76"/>
    </row>
    <row r="54" spans="3:3" ht="13" x14ac:dyDescent="0.3">
      <c r="C54" s="76"/>
    </row>
    <row r="55" spans="3:3" ht="13" x14ac:dyDescent="0.3">
      <c r="C55" s="76"/>
    </row>
    <row r="56" spans="3:3" ht="13" x14ac:dyDescent="0.3">
      <c r="C56" s="76"/>
    </row>
    <row r="57" spans="3:3" ht="13" x14ac:dyDescent="0.3">
      <c r="C57" s="76"/>
    </row>
    <row r="58" spans="3:3" ht="15.75" customHeight="1" x14ac:dyDescent="0.3">
      <c r="C58" s="76"/>
    </row>
    <row r="59" spans="3:3" ht="13" x14ac:dyDescent="0.3">
      <c r="C59" s="76"/>
    </row>
    <row r="60" spans="3:3" ht="13" x14ac:dyDescent="0.3">
      <c r="C60" s="76"/>
    </row>
    <row r="61" spans="3:3" ht="13" x14ac:dyDescent="0.3">
      <c r="C61" s="76"/>
    </row>
    <row r="62" spans="3:3" ht="13" x14ac:dyDescent="0.3">
      <c r="C62" s="76"/>
    </row>
    <row r="63" spans="3:3" ht="13" x14ac:dyDescent="0.3">
      <c r="C63" s="76"/>
    </row>
    <row r="64" spans="3:3" ht="13" x14ac:dyDescent="0.3">
      <c r="C64" s="76"/>
    </row>
    <row r="65" spans="3:3" ht="13" x14ac:dyDescent="0.3">
      <c r="C65" s="76"/>
    </row>
    <row r="66" spans="3:3" ht="13" x14ac:dyDescent="0.3">
      <c r="C66" s="76"/>
    </row>
    <row r="67" spans="3:3" ht="13" x14ac:dyDescent="0.3">
      <c r="C67" s="76"/>
    </row>
    <row r="68" spans="3:3" ht="13" x14ac:dyDescent="0.3">
      <c r="C68" s="76"/>
    </row>
  </sheetData>
  <mergeCells count="3">
    <mergeCell ref="B1:C1"/>
    <mergeCell ref="B4:B5"/>
    <mergeCell ref="C5:E5"/>
  </mergeCells>
  <hyperlinks>
    <hyperlink ref="B36" r:id="rId1" xr:uid="{00000000-0004-0000-0000-000000000000}"/>
  </hyperlinks>
  <pageMargins left="1.3779527559055118" right="0" top="0.98425196850393704" bottom="0.98425196850393704" header="0.51181102362204722" footer="0.51181102362204722"/>
  <pageSetup paperSize="9" scale="90" orientation="portrait" r:id="rId2"/>
  <headerFooter>
    <oddHeader>&amp;L&amp;"Arial,Tučné"&amp;12LESY Slovenskej republiky, štátny podnik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CFFCC"/>
  </sheetPr>
  <dimension ref="A1:G45"/>
  <sheetViews>
    <sheetView showGridLines="0" tabSelected="1" zoomScaleNormal="100" workbookViewId="0">
      <selection activeCell="H40" sqref="H40"/>
    </sheetView>
  </sheetViews>
  <sheetFormatPr defaultColWidth="9.1796875" defaultRowHeight="13" x14ac:dyDescent="0.3"/>
  <cols>
    <col min="1" max="1" width="61.7265625" style="4" customWidth="1"/>
    <col min="2" max="4" width="18.7265625" style="4" customWidth="1"/>
    <col min="5" max="5" width="9.54296875" style="3" customWidth="1"/>
    <col min="6" max="6" width="9.26953125" style="4" bestFit="1" customWidth="1"/>
    <col min="7" max="16384" width="9.1796875" style="4"/>
  </cols>
  <sheetData>
    <row r="1" spans="1:6" ht="18" customHeight="1" x14ac:dyDescent="0.4">
      <c r="A1" s="1"/>
      <c r="B1" s="2"/>
      <c r="C1" s="2"/>
      <c r="D1" s="2"/>
    </row>
    <row r="2" spans="1:6" x14ac:dyDescent="0.3">
      <c r="A2" s="2"/>
      <c r="B2" s="2"/>
      <c r="C2" s="2"/>
      <c r="D2" s="2"/>
    </row>
    <row r="3" spans="1:6" ht="16.5" customHeight="1" thickBot="1" x14ac:dyDescent="0.45">
      <c r="A3" s="5" t="s">
        <v>0</v>
      </c>
      <c r="B3" s="6"/>
      <c r="C3" s="6"/>
      <c r="D3" s="6"/>
    </row>
    <row r="4" spans="1:6" ht="56.25" customHeight="1" thickBot="1" x14ac:dyDescent="0.35">
      <c r="A4" s="2"/>
      <c r="B4" s="7" t="s">
        <v>1</v>
      </c>
      <c r="C4" s="8" t="s">
        <v>2</v>
      </c>
      <c r="D4" s="9" t="s">
        <v>3</v>
      </c>
    </row>
    <row r="5" spans="1:6" ht="18" customHeight="1" thickBot="1" x14ac:dyDescent="0.35">
      <c r="A5" s="10" t="s">
        <v>4</v>
      </c>
      <c r="B5" s="11" t="s">
        <v>5</v>
      </c>
      <c r="C5" s="11" t="s">
        <v>5</v>
      </c>
      <c r="D5" s="11" t="s">
        <v>5</v>
      </c>
    </row>
    <row r="6" spans="1:6" ht="15" customHeight="1" thickBot="1" x14ac:dyDescent="0.35">
      <c r="A6" s="12" t="s">
        <v>6</v>
      </c>
      <c r="B6" s="13">
        <v>45500000</v>
      </c>
      <c r="C6" s="13">
        <v>57077842</v>
      </c>
      <c r="D6" s="13">
        <f>B6-C6</f>
        <v>-11577842</v>
      </c>
    </row>
    <row r="7" spans="1:6" ht="15" customHeight="1" thickBot="1" x14ac:dyDescent="0.35">
      <c r="A7" s="14" t="s">
        <v>7</v>
      </c>
      <c r="B7" s="15">
        <f>B8+B9+B16</f>
        <v>41868139</v>
      </c>
      <c r="C7" s="15">
        <v>9524642</v>
      </c>
      <c r="D7" s="15">
        <f>B7-C7</f>
        <v>32343497</v>
      </c>
    </row>
    <row r="8" spans="1:6" ht="15" customHeight="1" thickBot="1" x14ac:dyDescent="0.35">
      <c r="A8" s="16" t="s">
        <v>8</v>
      </c>
      <c r="B8" s="17">
        <v>3524810</v>
      </c>
      <c r="C8" s="17">
        <v>3287485</v>
      </c>
      <c r="D8" s="17">
        <f>B8-C8</f>
        <v>237325</v>
      </c>
      <c r="E8" s="18"/>
      <c r="F8" s="19"/>
    </row>
    <row r="9" spans="1:6" ht="15" customHeight="1" thickBot="1" x14ac:dyDescent="0.35">
      <c r="A9" s="16" t="s">
        <v>9</v>
      </c>
      <c r="B9" s="17">
        <f>SUM(B10:B15)</f>
        <v>13581105</v>
      </c>
      <c r="C9" s="17">
        <v>7067355</v>
      </c>
      <c r="D9" s="17">
        <f t="shared" ref="D9" si="0">C9-B9</f>
        <v>-6513750</v>
      </c>
    </row>
    <row r="10" spans="1:6" ht="15" customHeight="1" x14ac:dyDescent="0.3">
      <c r="A10" s="20" t="s">
        <v>10</v>
      </c>
      <c r="B10" s="21">
        <v>17218773</v>
      </c>
      <c r="C10" s="21">
        <v>16736273</v>
      </c>
      <c r="D10" s="22">
        <f>B10-C10</f>
        <v>482500</v>
      </c>
    </row>
    <row r="11" spans="1:6" ht="15" customHeight="1" x14ac:dyDescent="0.3">
      <c r="A11" s="20" t="s">
        <v>11</v>
      </c>
      <c r="B11" s="23">
        <v>-670614</v>
      </c>
      <c r="C11" s="23">
        <v>-680779</v>
      </c>
      <c r="D11" s="24">
        <f>B11-C11</f>
        <v>10165</v>
      </c>
      <c r="E11" s="18"/>
    </row>
    <row r="12" spans="1:6" ht="15" customHeight="1" x14ac:dyDescent="0.3">
      <c r="A12" s="25" t="s">
        <v>12</v>
      </c>
      <c r="B12" s="23">
        <v>-1079234</v>
      </c>
      <c r="C12" s="23">
        <v>-8414582</v>
      </c>
      <c r="D12" s="24">
        <f t="shared" ref="D12:D15" si="1">B12-C12</f>
        <v>7335348</v>
      </c>
    </row>
    <row r="13" spans="1:6" ht="15" customHeight="1" x14ac:dyDescent="0.3">
      <c r="A13" s="26" t="s">
        <v>13</v>
      </c>
      <c r="B13" s="23">
        <v>-3500000</v>
      </c>
      <c r="C13" s="23">
        <v>-4500000</v>
      </c>
      <c r="D13" s="24">
        <f t="shared" si="1"/>
        <v>1000000</v>
      </c>
    </row>
    <row r="14" spans="1:6" ht="15" customHeight="1" x14ac:dyDescent="0.3">
      <c r="A14" s="27" t="s">
        <v>14</v>
      </c>
      <c r="B14" s="23">
        <v>992640</v>
      </c>
      <c r="C14" s="23">
        <v>373797</v>
      </c>
      <c r="D14" s="24">
        <f t="shared" si="1"/>
        <v>618843</v>
      </c>
    </row>
    <row r="15" spans="1:6" ht="15" customHeight="1" thickBot="1" x14ac:dyDescent="0.35">
      <c r="A15" s="28" t="s">
        <v>15</v>
      </c>
      <c r="B15" s="29">
        <v>619540</v>
      </c>
      <c r="C15" s="29">
        <v>3552646</v>
      </c>
      <c r="D15" s="24">
        <f t="shared" si="1"/>
        <v>-2933106</v>
      </c>
    </row>
    <row r="16" spans="1:6" ht="15" customHeight="1" thickBot="1" x14ac:dyDescent="0.35">
      <c r="A16" s="16" t="s">
        <v>16</v>
      </c>
      <c r="B16" s="17">
        <f>SUM(B17:B21)</f>
        <v>24762224</v>
      </c>
      <c r="C16" s="17">
        <v>-830198</v>
      </c>
      <c r="D16" s="17">
        <f>B16-C16</f>
        <v>25592422</v>
      </c>
    </row>
    <row r="17" spans="1:7" ht="15" customHeight="1" x14ac:dyDescent="0.3">
      <c r="A17" s="20" t="s">
        <v>17</v>
      </c>
      <c r="B17" s="21">
        <v>-2000000</v>
      </c>
      <c r="C17" s="21">
        <v>-1000000</v>
      </c>
      <c r="D17" s="22">
        <f>B17-C17</f>
        <v>-1000000</v>
      </c>
    </row>
    <row r="18" spans="1:7" ht="15" customHeight="1" x14ac:dyDescent="0.3">
      <c r="A18" s="25" t="s">
        <v>18</v>
      </c>
      <c r="B18" s="23">
        <v>1000000</v>
      </c>
      <c r="C18" s="23">
        <v>2000000</v>
      </c>
      <c r="D18" s="24">
        <f>B18-C18</f>
        <v>-1000000</v>
      </c>
    </row>
    <row r="19" spans="1:7" ht="15" customHeight="1" x14ac:dyDescent="0.3">
      <c r="A19" s="26" t="s">
        <v>19</v>
      </c>
      <c r="B19" s="23">
        <v>1647029</v>
      </c>
      <c r="C19" s="23">
        <v>-1080198</v>
      </c>
      <c r="D19" s="24">
        <f t="shared" ref="D19:D29" si="2">B19-C19</f>
        <v>2727227</v>
      </c>
    </row>
    <row r="20" spans="1:7" ht="15" customHeight="1" x14ac:dyDescent="0.3">
      <c r="A20" s="26" t="s">
        <v>20</v>
      </c>
      <c r="B20" s="23">
        <v>-884805</v>
      </c>
      <c r="C20" s="23">
        <v>-750000</v>
      </c>
      <c r="D20" s="24">
        <f t="shared" si="2"/>
        <v>-134805</v>
      </c>
    </row>
    <row r="21" spans="1:7" ht="15" customHeight="1" thickBot="1" x14ac:dyDescent="0.35">
      <c r="A21" s="27" t="s">
        <v>21</v>
      </c>
      <c r="B21" s="21">
        <v>25000000</v>
      </c>
      <c r="C21" s="21">
        <v>0</v>
      </c>
      <c r="D21" s="24">
        <f t="shared" si="2"/>
        <v>25000000</v>
      </c>
    </row>
    <row r="22" spans="1:7" ht="15" customHeight="1" thickBot="1" x14ac:dyDescent="0.35">
      <c r="A22" s="30" t="s">
        <v>22</v>
      </c>
      <c r="B22" s="15">
        <v>0</v>
      </c>
      <c r="C22" s="15">
        <v>0</v>
      </c>
      <c r="D22" s="15">
        <f t="shared" si="2"/>
        <v>0</v>
      </c>
    </row>
    <row r="23" spans="1:7" ht="15" customHeight="1" thickBot="1" x14ac:dyDescent="0.35">
      <c r="A23" s="30" t="s">
        <v>23</v>
      </c>
      <c r="B23" s="15">
        <f>B24+B25</f>
        <v>-66126572.780000001</v>
      </c>
      <c r="C23" s="15">
        <v>-25593990.469999999</v>
      </c>
      <c r="D23" s="15">
        <f t="shared" si="2"/>
        <v>-40532582.310000002</v>
      </c>
    </row>
    <row r="24" spans="1:7" ht="15" customHeight="1" x14ac:dyDescent="0.3">
      <c r="A24" s="20" t="s">
        <v>24</v>
      </c>
      <c r="B24" s="31">
        <v>-22195740.129999999</v>
      </c>
      <c r="C24" s="31">
        <v>-25420491.469999999</v>
      </c>
      <c r="D24" s="32">
        <f t="shared" si="2"/>
        <v>3224751.34</v>
      </c>
    </row>
    <row r="25" spans="1:7" ht="15" customHeight="1" thickBot="1" x14ac:dyDescent="0.35">
      <c r="A25" s="27" t="s">
        <v>25</v>
      </c>
      <c r="B25" s="33">
        <v>-43930832.649999999</v>
      </c>
      <c r="C25" s="33">
        <v>-173499</v>
      </c>
      <c r="D25" s="34">
        <f t="shared" si="2"/>
        <v>-43757333.649999999</v>
      </c>
    </row>
    <row r="26" spans="1:7" ht="15" customHeight="1" thickBot="1" x14ac:dyDescent="0.35">
      <c r="A26" s="30" t="s">
        <v>26</v>
      </c>
      <c r="B26" s="15">
        <f>SUM(B27:B28)</f>
        <v>-156360</v>
      </c>
      <c r="C26" s="15">
        <v>-896885</v>
      </c>
      <c r="D26" s="15">
        <f t="shared" si="2"/>
        <v>740525</v>
      </c>
    </row>
    <row r="27" spans="1:7" ht="15" customHeight="1" x14ac:dyDescent="0.3">
      <c r="A27" s="20" t="s">
        <v>27</v>
      </c>
      <c r="B27" s="21">
        <v>-156360</v>
      </c>
      <c r="C27" s="21">
        <v>-896885</v>
      </c>
      <c r="D27" s="22">
        <f t="shared" si="2"/>
        <v>740525</v>
      </c>
    </row>
    <row r="28" spans="1:7" ht="15" customHeight="1" thickBot="1" x14ac:dyDescent="0.35">
      <c r="A28" s="26" t="s">
        <v>28</v>
      </c>
      <c r="B28" s="23">
        <v>0</v>
      </c>
      <c r="C28" s="23">
        <v>0</v>
      </c>
      <c r="D28" s="24">
        <f t="shared" si="2"/>
        <v>0</v>
      </c>
    </row>
    <row r="29" spans="1:7" ht="15" customHeight="1" thickBot="1" x14ac:dyDescent="0.35">
      <c r="A29" s="12" t="s">
        <v>29</v>
      </c>
      <c r="B29" s="35">
        <f>B6+B7+B22+B23+B26</f>
        <v>21085206.219999999</v>
      </c>
      <c r="C29" s="35">
        <v>40111608.530000001</v>
      </c>
      <c r="D29" s="35">
        <f t="shared" si="2"/>
        <v>-19026402.310000002</v>
      </c>
      <c r="E29" s="18"/>
      <c r="F29" s="19"/>
      <c r="G29" s="19"/>
    </row>
    <row r="30" spans="1:7" ht="26.25" customHeight="1" x14ac:dyDescent="0.3">
      <c r="A30" s="2"/>
      <c r="B30" s="36"/>
      <c r="C30" s="36"/>
      <c r="D30" s="36"/>
    </row>
    <row r="31" spans="1:7" ht="15" customHeight="1" x14ac:dyDescent="0.3">
      <c r="A31" s="37" t="s">
        <v>30</v>
      </c>
      <c r="B31" s="36"/>
      <c r="C31" s="36"/>
      <c r="D31" s="36"/>
    </row>
    <row r="32" spans="1:7" ht="15" customHeight="1" thickBot="1" x14ac:dyDescent="0.35">
      <c r="A32" s="2"/>
      <c r="B32" s="36"/>
      <c r="C32" s="36"/>
      <c r="D32" s="36"/>
    </row>
    <row r="33" spans="1:5" ht="20.25" customHeight="1" thickBot="1" x14ac:dyDescent="0.35">
      <c r="A33" s="38"/>
      <c r="B33" s="39" t="s">
        <v>31</v>
      </c>
      <c r="C33" s="40" t="s">
        <v>32</v>
      </c>
      <c r="D33" s="40" t="s">
        <v>33</v>
      </c>
    </row>
    <row r="34" spans="1:5" ht="15" customHeight="1" thickBot="1" x14ac:dyDescent="0.35">
      <c r="A34" s="41"/>
      <c r="B34" s="42" t="s">
        <v>5</v>
      </c>
      <c r="C34" s="42" t="s">
        <v>5</v>
      </c>
      <c r="D34" s="43" t="s">
        <v>5</v>
      </c>
    </row>
    <row r="35" spans="1:5" ht="15" customHeight="1" thickBot="1" x14ac:dyDescent="0.35">
      <c r="A35" s="16" t="s">
        <v>34</v>
      </c>
      <c r="B35" s="44">
        <v>741303.85</v>
      </c>
      <c r="C35" s="44">
        <v>-156360</v>
      </c>
      <c r="D35" s="44">
        <v>584943.85</v>
      </c>
    </row>
    <row r="36" spans="1:5" x14ac:dyDescent="0.3">
      <c r="A36" s="45"/>
      <c r="B36" s="2"/>
      <c r="C36" s="2"/>
      <c r="D36" s="2"/>
    </row>
    <row r="37" spans="1:5" s="48" customFormat="1" ht="12.5" x14ac:dyDescent="0.25">
      <c r="A37" s="46"/>
      <c r="B37" s="2"/>
      <c r="C37" s="2"/>
      <c r="D37" s="2"/>
      <c r="E37" s="47"/>
    </row>
    <row r="38" spans="1:5" x14ac:dyDescent="0.3">
      <c r="A38" s="45"/>
      <c r="B38" s="2"/>
      <c r="C38" s="2"/>
      <c r="D38" s="2"/>
    </row>
    <row r="39" spans="1:5" x14ac:dyDescent="0.3">
      <c r="A39" s="46"/>
      <c r="B39" s="2"/>
      <c r="C39" s="2"/>
      <c r="D39" s="2"/>
    </row>
    <row r="44" spans="1:5" x14ac:dyDescent="0.3">
      <c r="A44" s="2" t="s">
        <v>35</v>
      </c>
    </row>
    <row r="45" spans="1:5" x14ac:dyDescent="0.3">
      <c r="A45" s="49" t="s">
        <v>36</v>
      </c>
    </row>
  </sheetData>
  <pageMargins left="0.98425196850393704" right="0.59055118110236227" top="0.98425196850393704" bottom="0.98425196850393704" header="0.70866141732283472" footer="0.70866141732283472"/>
  <pageSetup paperSize="9" scale="72" orientation="portrait" r:id="rId1"/>
  <headerFooter alignWithMargins="0">
    <oddHeader>&amp;L&amp;"Arial,Tučné"&amp;14    &amp;12 LESY Slovenskej republiky, š. p. Banská Bystrica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2</vt:i4>
      </vt:variant>
    </vt:vector>
  </HeadingPairs>
  <TitlesOfParts>
    <vt:vector size="4" baseType="lpstr">
      <vt:lpstr>18_Súvaha   </vt:lpstr>
      <vt:lpstr>19_Plán finančných tokov </vt:lpstr>
      <vt:lpstr>'18_Súvaha   '!Oblasť_tlače</vt:lpstr>
      <vt:lpstr>'19_Plán finančných tokov '!Oblasť_tlače</vt:lpstr>
    </vt:vector>
  </TitlesOfParts>
  <Company>Lesy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dana.kralova</dc:creator>
  <cp:lastModifiedBy>Kovac, Michal</cp:lastModifiedBy>
  <cp:lastPrinted>2024-11-11T11:57:00Z</cp:lastPrinted>
  <dcterms:created xsi:type="dcterms:W3CDTF">2024-11-06T10:45:55Z</dcterms:created>
  <dcterms:modified xsi:type="dcterms:W3CDTF">2025-04-15T07:58:03Z</dcterms:modified>
</cp:coreProperties>
</file>