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lisl\AppData\Local\Microsoft\Windows\Temporary Internet Files\Content.Outlook\X1JXV0U2\"/>
    </mc:Choice>
  </mc:AlternateContent>
  <bookViews>
    <workbookView xWindow="0" yWindow="0" windowWidth="17865" windowHeight="8490"/>
  </bookViews>
  <sheets>
    <sheet name="Plodiny_SR_2017" sheetId="6" r:id="rId1"/>
    <sheet name="Spotreba_HH_plodiny_SR_2017" sheetId="19" r:id="rId2"/>
    <sheet name="Vapnenie_plodiny_SR_2017" sheetId="17" r:id="rId3"/>
  </sheets>
  <definedNames>
    <definedName name="_xlnm._FilterDatabase" localSheetId="0" hidden="1">Plodiny_SR_2017!$A$1:$J$1</definedName>
    <definedName name="_xlnm._FilterDatabase" localSheetId="1" hidden="1">Spotreba_HH_plodiny_SR_2017!$A$1:$F$136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9" i="19" l="1"/>
  <c r="D139" i="19"/>
  <c r="E139" i="19"/>
  <c r="F139" i="19"/>
  <c r="B139" i="19"/>
  <c r="C36" i="17"/>
  <c r="D36" i="17"/>
  <c r="B36" i="17"/>
  <c r="F328" i="6" l="1"/>
  <c r="E328" i="6"/>
  <c r="D328" i="6"/>
  <c r="B328" i="6"/>
  <c r="A328" i="6"/>
  <c r="G3" i="6"/>
  <c r="H3" i="6"/>
  <c r="I3" i="6"/>
  <c r="J3" i="6"/>
  <c r="G4" i="6"/>
  <c r="H4" i="6"/>
  <c r="I4" i="6"/>
  <c r="J4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G31" i="6"/>
  <c r="H31" i="6"/>
  <c r="I31" i="6"/>
  <c r="J31" i="6"/>
  <c r="G32" i="6"/>
  <c r="H32" i="6"/>
  <c r="I32" i="6"/>
  <c r="J32" i="6"/>
  <c r="G33" i="6"/>
  <c r="H33" i="6"/>
  <c r="I33" i="6"/>
  <c r="J33" i="6"/>
  <c r="G34" i="6"/>
  <c r="H34" i="6"/>
  <c r="I34" i="6"/>
  <c r="J34" i="6"/>
  <c r="G35" i="6"/>
  <c r="H35" i="6"/>
  <c r="I35" i="6"/>
  <c r="J35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G54" i="6"/>
  <c r="H54" i="6"/>
  <c r="I54" i="6"/>
  <c r="J54" i="6"/>
  <c r="G55" i="6"/>
  <c r="H55" i="6"/>
  <c r="I55" i="6"/>
  <c r="J55" i="6"/>
  <c r="G56" i="6"/>
  <c r="H56" i="6"/>
  <c r="I56" i="6"/>
  <c r="J56" i="6"/>
  <c r="G57" i="6"/>
  <c r="H57" i="6"/>
  <c r="I57" i="6"/>
  <c r="J57" i="6"/>
  <c r="G58" i="6"/>
  <c r="H58" i="6"/>
  <c r="I58" i="6"/>
  <c r="J58" i="6"/>
  <c r="G59" i="6"/>
  <c r="H59" i="6"/>
  <c r="I59" i="6"/>
  <c r="J59" i="6"/>
  <c r="G60" i="6"/>
  <c r="H60" i="6"/>
  <c r="I60" i="6"/>
  <c r="J60" i="6"/>
  <c r="G61" i="6"/>
  <c r="H61" i="6"/>
  <c r="I61" i="6"/>
  <c r="J61" i="6"/>
  <c r="G62" i="6"/>
  <c r="H62" i="6"/>
  <c r="I62" i="6"/>
  <c r="J62" i="6"/>
  <c r="G63" i="6"/>
  <c r="H63" i="6"/>
  <c r="I63" i="6"/>
  <c r="J63" i="6"/>
  <c r="G64" i="6"/>
  <c r="H64" i="6"/>
  <c r="I64" i="6"/>
  <c r="J64" i="6"/>
  <c r="G65" i="6"/>
  <c r="H65" i="6"/>
  <c r="I65" i="6"/>
  <c r="J65" i="6"/>
  <c r="G66" i="6"/>
  <c r="H66" i="6"/>
  <c r="I66" i="6"/>
  <c r="J66" i="6"/>
  <c r="G67" i="6"/>
  <c r="H67" i="6"/>
  <c r="I67" i="6"/>
  <c r="J67" i="6"/>
  <c r="G68" i="6"/>
  <c r="H68" i="6"/>
  <c r="I68" i="6"/>
  <c r="J68" i="6"/>
  <c r="G69" i="6"/>
  <c r="H69" i="6"/>
  <c r="I69" i="6"/>
  <c r="J69" i="6"/>
  <c r="G70" i="6"/>
  <c r="H70" i="6"/>
  <c r="I70" i="6"/>
  <c r="J70" i="6"/>
  <c r="G71" i="6"/>
  <c r="H71" i="6"/>
  <c r="I71" i="6"/>
  <c r="J71" i="6"/>
  <c r="G72" i="6"/>
  <c r="H72" i="6"/>
  <c r="I72" i="6"/>
  <c r="J72" i="6"/>
  <c r="G73" i="6"/>
  <c r="H73" i="6"/>
  <c r="I73" i="6"/>
  <c r="J73" i="6"/>
  <c r="G74" i="6"/>
  <c r="H74" i="6"/>
  <c r="I74" i="6"/>
  <c r="J74" i="6"/>
  <c r="G75" i="6"/>
  <c r="H75" i="6"/>
  <c r="I75" i="6"/>
  <c r="J75" i="6"/>
  <c r="G76" i="6"/>
  <c r="H76" i="6"/>
  <c r="I76" i="6"/>
  <c r="J76" i="6"/>
  <c r="G77" i="6"/>
  <c r="H77" i="6"/>
  <c r="I77" i="6"/>
  <c r="J77" i="6"/>
  <c r="G78" i="6"/>
  <c r="H78" i="6"/>
  <c r="I78" i="6"/>
  <c r="J78" i="6"/>
  <c r="G79" i="6"/>
  <c r="H79" i="6"/>
  <c r="I79" i="6"/>
  <c r="J79" i="6"/>
  <c r="G80" i="6"/>
  <c r="H80" i="6"/>
  <c r="I80" i="6"/>
  <c r="J80" i="6"/>
  <c r="G81" i="6"/>
  <c r="H81" i="6"/>
  <c r="I81" i="6"/>
  <c r="J81" i="6"/>
  <c r="G82" i="6"/>
  <c r="H82" i="6"/>
  <c r="I82" i="6"/>
  <c r="J82" i="6"/>
  <c r="G83" i="6"/>
  <c r="H83" i="6"/>
  <c r="I83" i="6"/>
  <c r="J83" i="6"/>
  <c r="G84" i="6"/>
  <c r="H84" i="6"/>
  <c r="I84" i="6"/>
  <c r="J84" i="6"/>
  <c r="G85" i="6"/>
  <c r="H85" i="6"/>
  <c r="I85" i="6"/>
  <c r="J85" i="6"/>
  <c r="G86" i="6"/>
  <c r="H86" i="6"/>
  <c r="I86" i="6"/>
  <c r="J86" i="6"/>
  <c r="G87" i="6"/>
  <c r="H87" i="6"/>
  <c r="I87" i="6"/>
  <c r="J87" i="6"/>
  <c r="G88" i="6"/>
  <c r="H88" i="6"/>
  <c r="I88" i="6"/>
  <c r="J88" i="6"/>
  <c r="G89" i="6"/>
  <c r="H89" i="6"/>
  <c r="I89" i="6"/>
  <c r="J89" i="6"/>
  <c r="G90" i="6"/>
  <c r="H90" i="6"/>
  <c r="I90" i="6"/>
  <c r="J90" i="6"/>
  <c r="G91" i="6"/>
  <c r="H91" i="6"/>
  <c r="I91" i="6"/>
  <c r="J91" i="6"/>
  <c r="G92" i="6"/>
  <c r="H92" i="6"/>
  <c r="I92" i="6"/>
  <c r="J92" i="6"/>
  <c r="G93" i="6"/>
  <c r="H93" i="6"/>
  <c r="I93" i="6"/>
  <c r="J93" i="6"/>
  <c r="G94" i="6"/>
  <c r="H94" i="6"/>
  <c r="I94" i="6"/>
  <c r="J94" i="6"/>
  <c r="G95" i="6"/>
  <c r="H95" i="6"/>
  <c r="I95" i="6"/>
  <c r="J95" i="6"/>
  <c r="G96" i="6"/>
  <c r="H96" i="6"/>
  <c r="I96" i="6"/>
  <c r="J96" i="6"/>
  <c r="G97" i="6"/>
  <c r="H97" i="6"/>
  <c r="I97" i="6"/>
  <c r="J97" i="6"/>
  <c r="G98" i="6"/>
  <c r="H98" i="6"/>
  <c r="I98" i="6"/>
  <c r="J98" i="6"/>
  <c r="G99" i="6"/>
  <c r="H99" i="6"/>
  <c r="I99" i="6"/>
  <c r="J99" i="6"/>
  <c r="G100" i="6"/>
  <c r="H100" i="6"/>
  <c r="I100" i="6"/>
  <c r="J100" i="6"/>
  <c r="G101" i="6"/>
  <c r="H101" i="6"/>
  <c r="I101" i="6"/>
  <c r="J101" i="6"/>
  <c r="G102" i="6"/>
  <c r="H102" i="6"/>
  <c r="I102" i="6"/>
  <c r="J102" i="6"/>
  <c r="G103" i="6"/>
  <c r="H103" i="6"/>
  <c r="I103" i="6"/>
  <c r="J103" i="6"/>
  <c r="G104" i="6"/>
  <c r="H104" i="6"/>
  <c r="I104" i="6"/>
  <c r="J104" i="6"/>
  <c r="G105" i="6"/>
  <c r="H105" i="6"/>
  <c r="I105" i="6"/>
  <c r="J105" i="6"/>
  <c r="G106" i="6"/>
  <c r="H106" i="6"/>
  <c r="I106" i="6"/>
  <c r="J106" i="6"/>
  <c r="G107" i="6"/>
  <c r="H107" i="6"/>
  <c r="I107" i="6"/>
  <c r="J107" i="6"/>
  <c r="G108" i="6"/>
  <c r="H108" i="6"/>
  <c r="I108" i="6"/>
  <c r="J108" i="6"/>
  <c r="G109" i="6"/>
  <c r="H109" i="6"/>
  <c r="I109" i="6"/>
  <c r="J109" i="6"/>
  <c r="G110" i="6"/>
  <c r="H110" i="6"/>
  <c r="I110" i="6"/>
  <c r="J110" i="6"/>
  <c r="G111" i="6"/>
  <c r="H111" i="6"/>
  <c r="I111" i="6"/>
  <c r="J111" i="6"/>
  <c r="G112" i="6"/>
  <c r="H112" i="6"/>
  <c r="I112" i="6"/>
  <c r="J112" i="6"/>
  <c r="G113" i="6"/>
  <c r="H113" i="6"/>
  <c r="I113" i="6"/>
  <c r="J113" i="6"/>
  <c r="G114" i="6"/>
  <c r="H114" i="6"/>
  <c r="I114" i="6"/>
  <c r="J114" i="6"/>
  <c r="G115" i="6"/>
  <c r="H115" i="6"/>
  <c r="I115" i="6"/>
  <c r="J115" i="6"/>
  <c r="G116" i="6"/>
  <c r="H116" i="6"/>
  <c r="I116" i="6"/>
  <c r="J116" i="6"/>
  <c r="G117" i="6"/>
  <c r="H117" i="6"/>
  <c r="I117" i="6"/>
  <c r="J117" i="6"/>
  <c r="G118" i="6"/>
  <c r="H118" i="6"/>
  <c r="I118" i="6"/>
  <c r="J118" i="6"/>
  <c r="G119" i="6"/>
  <c r="H119" i="6"/>
  <c r="I119" i="6"/>
  <c r="J119" i="6"/>
  <c r="G120" i="6"/>
  <c r="H120" i="6"/>
  <c r="I120" i="6"/>
  <c r="J120" i="6"/>
  <c r="G121" i="6"/>
  <c r="H121" i="6"/>
  <c r="I121" i="6"/>
  <c r="J121" i="6"/>
  <c r="G122" i="6"/>
  <c r="H122" i="6"/>
  <c r="I122" i="6"/>
  <c r="J122" i="6"/>
  <c r="G123" i="6"/>
  <c r="H123" i="6"/>
  <c r="I123" i="6"/>
  <c r="J123" i="6"/>
  <c r="G124" i="6"/>
  <c r="H124" i="6"/>
  <c r="I124" i="6"/>
  <c r="J124" i="6"/>
  <c r="G125" i="6"/>
  <c r="H125" i="6"/>
  <c r="I125" i="6"/>
  <c r="J125" i="6"/>
  <c r="G126" i="6"/>
  <c r="H126" i="6"/>
  <c r="I126" i="6"/>
  <c r="J126" i="6"/>
  <c r="G127" i="6"/>
  <c r="H127" i="6"/>
  <c r="I127" i="6"/>
  <c r="J127" i="6"/>
  <c r="G128" i="6"/>
  <c r="H128" i="6"/>
  <c r="I128" i="6"/>
  <c r="J128" i="6"/>
  <c r="G129" i="6"/>
  <c r="H129" i="6"/>
  <c r="I129" i="6"/>
  <c r="J129" i="6"/>
  <c r="G130" i="6"/>
  <c r="H130" i="6"/>
  <c r="I130" i="6"/>
  <c r="J130" i="6"/>
  <c r="G131" i="6"/>
  <c r="H131" i="6"/>
  <c r="I131" i="6"/>
  <c r="J131" i="6"/>
  <c r="G132" i="6"/>
  <c r="H132" i="6"/>
  <c r="I132" i="6"/>
  <c r="J132" i="6"/>
  <c r="G133" i="6"/>
  <c r="H133" i="6"/>
  <c r="I133" i="6"/>
  <c r="J133" i="6"/>
  <c r="G134" i="6"/>
  <c r="H134" i="6"/>
  <c r="I134" i="6"/>
  <c r="J134" i="6"/>
  <c r="G135" i="6"/>
  <c r="H135" i="6"/>
  <c r="I135" i="6"/>
  <c r="J135" i="6"/>
  <c r="G136" i="6"/>
  <c r="H136" i="6"/>
  <c r="I136" i="6"/>
  <c r="J136" i="6"/>
  <c r="G137" i="6"/>
  <c r="H137" i="6"/>
  <c r="I137" i="6"/>
  <c r="J137" i="6"/>
  <c r="G138" i="6"/>
  <c r="H138" i="6"/>
  <c r="I138" i="6"/>
  <c r="J138" i="6"/>
  <c r="G139" i="6"/>
  <c r="H139" i="6"/>
  <c r="I139" i="6"/>
  <c r="J139" i="6"/>
  <c r="G140" i="6"/>
  <c r="H140" i="6"/>
  <c r="I140" i="6"/>
  <c r="J140" i="6"/>
  <c r="G141" i="6"/>
  <c r="H141" i="6"/>
  <c r="I141" i="6"/>
  <c r="J141" i="6"/>
  <c r="G142" i="6"/>
  <c r="H142" i="6"/>
  <c r="I142" i="6"/>
  <c r="J142" i="6"/>
  <c r="G143" i="6"/>
  <c r="H143" i="6"/>
  <c r="I143" i="6"/>
  <c r="J143" i="6"/>
  <c r="G144" i="6"/>
  <c r="H144" i="6"/>
  <c r="I144" i="6"/>
  <c r="J144" i="6"/>
  <c r="G145" i="6"/>
  <c r="H145" i="6"/>
  <c r="I145" i="6"/>
  <c r="J145" i="6"/>
  <c r="G146" i="6"/>
  <c r="H146" i="6"/>
  <c r="I146" i="6"/>
  <c r="J146" i="6"/>
  <c r="G147" i="6"/>
  <c r="H147" i="6"/>
  <c r="I147" i="6"/>
  <c r="J147" i="6"/>
  <c r="G148" i="6"/>
  <c r="H148" i="6"/>
  <c r="I148" i="6"/>
  <c r="J148" i="6"/>
  <c r="G149" i="6"/>
  <c r="H149" i="6"/>
  <c r="I149" i="6"/>
  <c r="J149" i="6"/>
  <c r="G150" i="6"/>
  <c r="H150" i="6"/>
  <c r="I150" i="6"/>
  <c r="J150" i="6"/>
  <c r="G151" i="6"/>
  <c r="H151" i="6"/>
  <c r="I151" i="6"/>
  <c r="J151" i="6"/>
  <c r="G152" i="6"/>
  <c r="H152" i="6"/>
  <c r="I152" i="6"/>
  <c r="J152" i="6"/>
  <c r="G153" i="6"/>
  <c r="H153" i="6"/>
  <c r="I153" i="6"/>
  <c r="J153" i="6"/>
  <c r="G154" i="6"/>
  <c r="H154" i="6"/>
  <c r="I154" i="6"/>
  <c r="J154" i="6"/>
  <c r="G155" i="6"/>
  <c r="H155" i="6"/>
  <c r="I155" i="6"/>
  <c r="J155" i="6"/>
  <c r="G156" i="6"/>
  <c r="H156" i="6"/>
  <c r="I156" i="6"/>
  <c r="J156" i="6"/>
  <c r="G157" i="6"/>
  <c r="H157" i="6"/>
  <c r="I157" i="6"/>
  <c r="J157" i="6"/>
  <c r="G158" i="6"/>
  <c r="H158" i="6"/>
  <c r="I158" i="6"/>
  <c r="J158" i="6"/>
  <c r="G159" i="6"/>
  <c r="H159" i="6"/>
  <c r="I159" i="6"/>
  <c r="J159" i="6"/>
  <c r="G160" i="6"/>
  <c r="H160" i="6"/>
  <c r="I160" i="6"/>
  <c r="J160" i="6"/>
  <c r="G161" i="6"/>
  <c r="H161" i="6"/>
  <c r="I161" i="6"/>
  <c r="J161" i="6"/>
  <c r="G162" i="6"/>
  <c r="H162" i="6"/>
  <c r="I162" i="6"/>
  <c r="J162" i="6"/>
  <c r="G163" i="6"/>
  <c r="H163" i="6"/>
  <c r="I163" i="6"/>
  <c r="J163" i="6"/>
  <c r="G164" i="6"/>
  <c r="H164" i="6"/>
  <c r="I164" i="6"/>
  <c r="J164" i="6"/>
  <c r="G165" i="6"/>
  <c r="H165" i="6"/>
  <c r="I165" i="6"/>
  <c r="J165" i="6"/>
  <c r="G166" i="6"/>
  <c r="H166" i="6"/>
  <c r="I166" i="6"/>
  <c r="J166" i="6"/>
  <c r="G167" i="6"/>
  <c r="H167" i="6"/>
  <c r="I167" i="6"/>
  <c r="J167" i="6"/>
  <c r="G168" i="6"/>
  <c r="H168" i="6"/>
  <c r="I168" i="6"/>
  <c r="J168" i="6"/>
  <c r="G169" i="6"/>
  <c r="H169" i="6"/>
  <c r="I169" i="6"/>
  <c r="J169" i="6"/>
  <c r="G170" i="6"/>
  <c r="H170" i="6"/>
  <c r="I170" i="6"/>
  <c r="J170" i="6"/>
  <c r="G171" i="6"/>
  <c r="H171" i="6"/>
  <c r="I171" i="6"/>
  <c r="J171" i="6"/>
  <c r="G172" i="6"/>
  <c r="H172" i="6"/>
  <c r="I172" i="6"/>
  <c r="J172" i="6"/>
  <c r="G173" i="6"/>
  <c r="H173" i="6"/>
  <c r="I173" i="6"/>
  <c r="J173" i="6"/>
  <c r="G174" i="6"/>
  <c r="H174" i="6"/>
  <c r="I174" i="6"/>
  <c r="J174" i="6"/>
  <c r="G175" i="6"/>
  <c r="H175" i="6"/>
  <c r="I175" i="6"/>
  <c r="J175" i="6"/>
  <c r="G176" i="6"/>
  <c r="H176" i="6"/>
  <c r="I176" i="6"/>
  <c r="J176" i="6"/>
  <c r="G177" i="6"/>
  <c r="H177" i="6"/>
  <c r="I177" i="6"/>
  <c r="J177" i="6"/>
  <c r="G178" i="6"/>
  <c r="H178" i="6"/>
  <c r="I178" i="6"/>
  <c r="J178" i="6"/>
  <c r="G179" i="6"/>
  <c r="H179" i="6"/>
  <c r="I179" i="6"/>
  <c r="J179" i="6"/>
  <c r="G180" i="6"/>
  <c r="H180" i="6"/>
  <c r="I180" i="6"/>
  <c r="J180" i="6"/>
  <c r="G181" i="6"/>
  <c r="H181" i="6"/>
  <c r="I181" i="6"/>
  <c r="J181" i="6"/>
  <c r="G182" i="6"/>
  <c r="H182" i="6"/>
  <c r="I182" i="6"/>
  <c r="J182" i="6"/>
  <c r="G183" i="6"/>
  <c r="H183" i="6"/>
  <c r="I183" i="6"/>
  <c r="J183" i="6"/>
  <c r="G184" i="6"/>
  <c r="H184" i="6"/>
  <c r="I184" i="6"/>
  <c r="J184" i="6"/>
  <c r="G185" i="6"/>
  <c r="H185" i="6"/>
  <c r="I185" i="6"/>
  <c r="J185" i="6"/>
  <c r="G186" i="6"/>
  <c r="H186" i="6"/>
  <c r="I186" i="6"/>
  <c r="J186" i="6"/>
  <c r="G187" i="6"/>
  <c r="H187" i="6"/>
  <c r="I187" i="6"/>
  <c r="J187" i="6"/>
  <c r="G188" i="6"/>
  <c r="H188" i="6"/>
  <c r="I188" i="6"/>
  <c r="J188" i="6"/>
  <c r="G189" i="6"/>
  <c r="H189" i="6"/>
  <c r="I189" i="6"/>
  <c r="J189" i="6"/>
  <c r="G190" i="6"/>
  <c r="H190" i="6"/>
  <c r="I190" i="6"/>
  <c r="J190" i="6"/>
  <c r="G191" i="6"/>
  <c r="H191" i="6"/>
  <c r="I191" i="6"/>
  <c r="J191" i="6"/>
  <c r="G192" i="6"/>
  <c r="H192" i="6"/>
  <c r="I192" i="6"/>
  <c r="J192" i="6"/>
  <c r="G193" i="6"/>
  <c r="H193" i="6"/>
  <c r="I193" i="6"/>
  <c r="J193" i="6"/>
  <c r="G194" i="6"/>
  <c r="H194" i="6"/>
  <c r="I194" i="6"/>
  <c r="J194" i="6"/>
  <c r="G195" i="6"/>
  <c r="H195" i="6"/>
  <c r="I195" i="6"/>
  <c r="J195" i="6"/>
  <c r="G196" i="6"/>
  <c r="H196" i="6"/>
  <c r="I196" i="6"/>
  <c r="J196" i="6"/>
  <c r="G197" i="6"/>
  <c r="H197" i="6"/>
  <c r="I197" i="6"/>
  <c r="J197" i="6"/>
  <c r="G198" i="6"/>
  <c r="H198" i="6"/>
  <c r="I198" i="6"/>
  <c r="J198" i="6"/>
  <c r="G199" i="6"/>
  <c r="H199" i="6"/>
  <c r="I199" i="6"/>
  <c r="J199" i="6"/>
  <c r="G200" i="6"/>
  <c r="H200" i="6"/>
  <c r="I200" i="6"/>
  <c r="J200" i="6"/>
  <c r="G201" i="6"/>
  <c r="H201" i="6"/>
  <c r="I201" i="6"/>
  <c r="J201" i="6"/>
  <c r="G202" i="6"/>
  <c r="H202" i="6"/>
  <c r="I202" i="6"/>
  <c r="J202" i="6"/>
  <c r="G203" i="6"/>
  <c r="H203" i="6"/>
  <c r="I203" i="6"/>
  <c r="J203" i="6"/>
  <c r="G204" i="6"/>
  <c r="H204" i="6"/>
  <c r="I204" i="6"/>
  <c r="J204" i="6"/>
  <c r="G205" i="6"/>
  <c r="H205" i="6"/>
  <c r="I205" i="6"/>
  <c r="J205" i="6"/>
  <c r="G206" i="6"/>
  <c r="H206" i="6"/>
  <c r="I206" i="6"/>
  <c r="J206" i="6"/>
  <c r="G207" i="6"/>
  <c r="H207" i="6"/>
  <c r="I207" i="6"/>
  <c r="J207" i="6"/>
  <c r="G208" i="6"/>
  <c r="H208" i="6"/>
  <c r="I208" i="6"/>
  <c r="J208" i="6"/>
  <c r="G209" i="6"/>
  <c r="H209" i="6"/>
  <c r="I209" i="6"/>
  <c r="J209" i="6"/>
  <c r="G210" i="6"/>
  <c r="H210" i="6"/>
  <c r="I210" i="6"/>
  <c r="J210" i="6"/>
  <c r="G211" i="6"/>
  <c r="H211" i="6"/>
  <c r="I211" i="6"/>
  <c r="J211" i="6"/>
  <c r="G212" i="6"/>
  <c r="H212" i="6"/>
  <c r="I212" i="6"/>
  <c r="J212" i="6"/>
  <c r="G213" i="6"/>
  <c r="H213" i="6"/>
  <c r="I213" i="6"/>
  <c r="J213" i="6"/>
  <c r="G214" i="6"/>
  <c r="H214" i="6"/>
  <c r="I214" i="6"/>
  <c r="J214" i="6"/>
  <c r="G215" i="6"/>
  <c r="H215" i="6"/>
  <c r="I215" i="6"/>
  <c r="J215" i="6"/>
  <c r="G216" i="6"/>
  <c r="H216" i="6"/>
  <c r="I216" i="6"/>
  <c r="J216" i="6"/>
  <c r="G217" i="6"/>
  <c r="H217" i="6"/>
  <c r="I217" i="6"/>
  <c r="J217" i="6"/>
  <c r="G218" i="6"/>
  <c r="H218" i="6"/>
  <c r="I218" i="6"/>
  <c r="J218" i="6"/>
  <c r="G219" i="6"/>
  <c r="H219" i="6"/>
  <c r="I219" i="6"/>
  <c r="J219" i="6"/>
  <c r="G220" i="6"/>
  <c r="H220" i="6"/>
  <c r="I220" i="6"/>
  <c r="J220" i="6"/>
  <c r="G221" i="6"/>
  <c r="H221" i="6"/>
  <c r="I221" i="6"/>
  <c r="J221" i="6"/>
  <c r="G222" i="6"/>
  <c r="H222" i="6"/>
  <c r="I222" i="6"/>
  <c r="J222" i="6"/>
  <c r="G223" i="6"/>
  <c r="H223" i="6"/>
  <c r="I223" i="6"/>
  <c r="J223" i="6"/>
  <c r="G224" i="6"/>
  <c r="H224" i="6"/>
  <c r="I224" i="6"/>
  <c r="J224" i="6"/>
  <c r="G225" i="6"/>
  <c r="H225" i="6"/>
  <c r="I225" i="6"/>
  <c r="J225" i="6"/>
  <c r="G226" i="6"/>
  <c r="H226" i="6"/>
  <c r="I226" i="6"/>
  <c r="J226" i="6"/>
  <c r="G227" i="6"/>
  <c r="H227" i="6"/>
  <c r="I227" i="6"/>
  <c r="J227" i="6"/>
  <c r="G228" i="6"/>
  <c r="H228" i="6"/>
  <c r="I228" i="6"/>
  <c r="J228" i="6"/>
  <c r="G229" i="6"/>
  <c r="H229" i="6"/>
  <c r="I229" i="6"/>
  <c r="J229" i="6"/>
  <c r="G230" i="6"/>
  <c r="H230" i="6"/>
  <c r="I230" i="6"/>
  <c r="J230" i="6"/>
  <c r="G231" i="6"/>
  <c r="H231" i="6"/>
  <c r="I231" i="6"/>
  <c r="J231" i="6"/>
  <c r="G232" i="6"/>
  <c r="H232" i="6"/>
  <c r="I232" i="6"/>
  <c r="J232" i="6"/>
  <c r="G233" i="6"/>
  <c r="H233" i="6"/>
  <c r="I233" i="6"/>
  <c r="J233" i="6"/>
  <c r="G234" i="6"/>
  <c r="H234" i="6"/>
  <c r="I234" i="6"/>
  <c r="J234" i="6"/>
  <c r="G235" i="6"/>
  <c r="H235" i="6"/>
  <c r="I235" i="6"/>
  <c r="J235" i="6"/>
  <c r="G236" i="6"/>
  <c r="H236" i="6"/>
  <c r="I236" i="6"/>
  <c r="J236" i="6"/>
  <c r="G237" i="6"/>
  <c r="H237" i="6"/>
  <c r="I237" i="6"/>
  <c r="J237" i="6"/>
  <c r="G238" i="6"/>
  <c r="H238" i="6"/>
  <c r="I238" i="6"/>
  <c r="J238" i="6"/>
  <c r="G239" i="6"/>
  <c r="H239" i="6"/>
  <c r="I239" i="6"/>
  <c r="J239" i="6"/>
  <c r="G240" i="6"/>
  <c r="H240" i="6"/>
  <c r="I240" i="6"/>
  <c r="J240" i="6"/>
  <c r="G241" i="6"/>
  <c r="H241" i="6"/>
  <c r="I241" i="6"/>
  <c r="J241" i="6"/>
  <c r="G242" i="6"/>
  <c r="H242" i="6"/>
  <c r="I242" i="6"/>
  <c r="J242" i="6"/>
  <c r="G243" i="6"/>
  <c r="H243" i="6"/>
  <c r="I243" i="6"/>
  <c r="J243" i="6"/>
  <c r="G244" i="6"/>
  <c r="H244" i="6"/>
  <c r="I244" i="6"/>
  <c r="J244" i="6"/>
  <c r="G245" i="6"/>
  <c r="H245" i="6"/>
  <c r="I245" i="6"/>
  <c r="J245" i="6"/>
  <c r="G246" i="6"/>
  <c r="H246" i="6"/>
  <c r="I246" i="6"/>
  <c r="J246" i="6"/>
  <c r="G247" i="6"/>
  <c r="H247" i="6"/>
  <c r="I247" i="6"/>
  <c r="J247" i="6"/>
  <c r="G248" i="6"/>
  <c r="H248" i="6"/>
  <c r="I248" i="6"/>
  <c r="J248" i="6"/>
  <c r="G249" i="6"/>
  <c r="H249" i="6"/>
  <c r="I249" i="6"/>
  <c r="J249" i="6"/>
  <c r="G250" i="6"/>
  <c r="H250" i="6"/>
  <c r="I250" i="6"/>
  <c r="J250" i="6"/>
  <c r="G251" i="6"/>
  <c r="H251" i="6"/>
  <c r="I251" i="6"/>
  <c r="J251" i="6"/>
  <c r="G252" i="6"/>
  <c r="H252" i="6"/>
  <c r="I252" i="6"/>
  <c r="J252" i="6"/>
  <c r="G253" i="6"/>
  <c r="H253" i="6"/>
  <c r="I253" i="6"/>
  <c r="J253" i="6"/>
  <c r="G254" i="6"/>
  <c r="H254" i="6"/>
  <c r="I254" i="6"/>
  <c r="J254" i="6"/>
  <c r="G255" i="6"/>
  <c r="H255" i="6"/>
  <c r="I255" i="6"/>
  <c r="J255" i="6"/>
  <c r="G256" i="6"/>
  <c r="H256" i="6"/>
  <c r="I256" i="6"/>
  <c r="J256" i="6"/>
  <c r="G257" i="6"/>
  <c r="H257" i="6"/>
  <c r="I257" i="6"/>
  <c r="J257" i="6"/>
  <c r="G258" i="6"/>
  <c r="H258" i="6"/>
  <c r="I258" i="6"/>
  <c r="J258" i="6"/>
  <c r="G259" i="6"/>
  <c r="H259" i="6"/>
  <c r="I259" i="6"/>
  <c r="J259" i="6"/>
  <c r="G260" i="6"/>
  <c r="H260" i="6"/>
  <c r="I260" i="6"/>
  <c r="J260" i="6"/>
  <c r="G261" i="6"/>
  <c r="H261" i="6"/>
  <c r="I261" i="6"/>
  <c r="J261" i="6"/>
  <c r="G262" i="6"/>
  <c r="H262" i="6"/>
  <c r="I262" i="6"/>
  <c r="J262" i="6"/>
  <c r="G263" i="6"/>
  <c r="H263" i="6"/>
  <c r="I263" i="6"/>
  <c r="J263" i="6"/>
  <c r="G264" i="6"/>
  <c r="H264" i="6"/>
  <c r="I264" i="6"/>
  <c r="J264" i="6"/>
  <c r="G265" i="6"/>
  <c r="H265" i="6"/>
  <c r="I265" i="6"/>
  <c r="J265" i="6"/>
  <c r="G266" i="6"/>
  <c r="H266" i="6"/>
  <c r="I266" i="6"/>
  <c r="J266" i="6"/>
  <c r="G267" i="6"/>
  <c r="H267" i="6"/>
  <c r="I267" i="6"/>
  <c r="J267" i="6"/>
  <c r="G268" i="6"/>
  <c r="H268" i="6"/>
  <c r="I268" i="6"/>
  <c r="J268" i="6"/>
  <c r="G269" i="6"/>
  <c r="H269" i="6"/>
  <c r="I269" i="6"/>
  <c r="J269" i="6"/>
  <c r="G270" i="6"/>
  <c r="H270" i="6"/>
  <c r="I270" i="6"/>
  <c r="J270" i="6"/>
  <c r="G271" i="6"/>
  <c r="H271" i="6"/>
  <c r="I271" i="6"/>
  <c r="J271" i="6"/>
  <c r="G272" i="6"/>
  <c r="H272" i="6"/>
  <c r="I272" i="6"/>
  <c r="J272" i="6"/>
  <c r="G273" i="6"/>
  <c r="H273" i="6"/>
  <c r="I273" i="6"/>
  <c r="J273" i="6"/>
  <c r="G274" i="6"/>
  <c r="H274" i="6"/>
  <c r="I274" i="6"/>
  <c r="J274" i="6"/>
  <c r="G275" i="6"/>
  <c r="H275" i="6"/>
  <c r="I275" i="6"/>
  <c r="J275" i="6"/>
  <c r="G276" i="6"/>
  <c r="H276" i="6"/>
  <c r="I276" i="6"/>
  <c r="J276" i="6"/>
  <c r="G277" i="6"/>
  <c r="H277" i="6"/>
  <c r="I277" i="6"/>
  <c r="J277" i="6"/>
  <c r="G278" i="6"/>
  <c r="H278" i="6"/>
  <c r="I278" i="6"/>
  <c r="J278" i="6"/>
  <c r="G279" i="6"/>
  <c r="H279" i="6"/>
  <c r="I279" i="6"/>
  <c r="J279" i="6"/>
  <c r="G280" i="6"/>
  <c r="H280" i="6"/>
  <c r="I280" i="6"/>
  <c r="J280" i="6"/>
  <c r="G281" i="6"/>
  <c r="H281" i="6"/>
  <c r="I281" i="6"/>
  <c r="J281" i="6"/>
  <c r="G282" i="6"/>
  <c r="H282" i="6"/>
  <c r="I282" i="6"/>
  <c r="J282" i="6"/>
  <c r="G283" i="6"/>
  <c r="H283" i="6"/>
  <c r="I283" i="6"/>
  <c r="J283" i="6"/>
  <c r="G284" i="6"/>
  <c r="H284" i="6"/>
  <c r="I284" i="6"/>
  <c r="J284" i="6"/>
  <c r="G285" i="6"/>
  <c r="H285" i="6"/>
  <c r="I285" i="6"/>
  <c r="J285" i="6"/>
  <c r="G286" i="6"/>
  <c r="H286" i="6"/>
  <c r="I286" i="6"/>
  <c r="J286" i="6"/>
  <c r="G287" i="6"/>
  <c r="H287" i="6"/>
  <c r="I287" i="6"/>
  <c r="J287" i="6"/>
  <c r="G288" i="6"/>
  <c r="H288" i="6"/>
  <c r="I288" i="6"/>
  <c r="J288" i="6"/>
  <c r="G289" i="6"/>
  <c r="H289" i="6"/>
  <c r="I289" i="6"/>
  <c r="J289" i="6"/>
  <c r="G290" i="6"/>
  <c r="H290" i="6"/>
  <c r="I290" i="6"/>
  <c r="J290" i="6"/>
  <c r="G291" i="6"/>
  <c r="H291" i="6"/>
  <c r="I291" i="6"/>
  <c r="J291" i="6"/>
  <c r="G292" i="6"/>
  <c r="H292" i="6"/>
  <c r="I292" i="6"/>
  <c r="J292" i="6"/>
  <c r="G293" i="6"/>
  <c r="H293" i="6"/>
  <c r="I293" i="6"/>
  <c r="J293" i="6"/>
  <c r="G294" i="6"/>
  <c r="H294" i="6"/>
  <c r="I294" i="6"/>
  <c r="J294" i="6"/>
  <c r="G295" i="6"/>
  <c r="H295" i="6"/>
  <c r="I295" i="6"/>
  <c r="J295" i="6"/>
  <c r="G296" i="6"/>
  <c r="H296" i="6"/>
  <c r="I296" i="6"/>
  <c r="J296" i="6"/>
  <c r="G297" i="6"/>
  <c r="H297" i="6"/>
  <c r="I297" i="6"/>
  <c r="J297" i="6"/>
  <c r="G298" i="6"/>
  <c r="H298" i="6"/>
  <c r="I298" i="6"/>
  <c r="J298" i="6"/>
  <c r="G299" i="6"/>
  <c r="H299" i="6"/>
  <c r="I299" i="6"/>
  <c r="J299" i="6"/>
  <c r="G300" i="6"/>
  <c r="H300" i="6"/>
  <c r="I300" i="6"/>
  <c r="J300" i="6"/>
  <c r="G301" i="6"/>
  <c r="H301" i="6"/>
  <c r="I301" i="6"/>
  <c r="J301" i="6"/>
  <c r="G302" i="6"/>
  <c r="H302" i="6"/>
  <c r="I302" i="6"/>
  <c r="J302" i="6"/>
  <c r="G303" i="6"/>
  <c r="H303" i="6"/>
  <c r="I303" i="6"/>
  <c r="J303" i="6"/>
  <c r="G304" i="6"/>
  <c r="H304" i="6"/>
  <c r="I304" i="6"/>
  <c r="J304" i="6"/>
  <c r="G305" i="6"/>
  <c r="H305" i="6"/>
  <c r="I305" i="6"/>
  <c r="J305" i="6"/>
  <c r="G306" i="6"/>
  <c r="H306" i="6"/>
  <c r="I306" i="6"/>
  <c r="J306" i="6"/>
  <c r="G307" i="6"/>
  <c r="H307" i="6"/>
  <c r="I307" i="6"/>
  <c r="J307" i="6"/>
  <c r="G308" i="6"/>
  <c r="H308" i="6"/>
  <c r="I308" i="6"/>
  <c r="J308" i="6"/>
  <c r="G309" i="6"/>
  <c r="H309" i="6"/>
  <c r="I309" i="6"/>
  <c r="J309" i="6"/>
  <c r="G310" i="6"/>
  <c r="H310" i="6"/>
  <c r="I310" i="6"/>
  <c r="J310" i="6"/>
  <c r="G311" i="6"/>
  <c r="H311" i="6"/>
  <c r="I311" i="6"/>
  <c r="J311" i="6"/>
  <c r="G312" i="6"/>
  <c r="H312" i="6"/>
  <c r="I312" i="6"/>
  <c r="J312" i="6"/>
  <c r="G313" i="6"/>
  <c r="H313" i="6"/>
  <c r="I313" i="6"/>
  <c r="J313" i="6"/>
  <c r="G314" i="6"/>
  <c r="H314" i="6"/>
  <c r="I314" i="6"/>
  <c r="J314" i="6"/>
  <c r="G315" i="6"/>
  <c r="H315" i="6"/>
  <c r="I315" i="6"/>
  <c r="J315" i="6"/>
  <c r="G316" i="6"/>
  <c r="H316" i="6"/>
  <c r="I316" i="6"/>
  <c r="J316" i="6"/>
  <c r="G317" i="6"/>
  <c r="H317" i="6"/>
  <c r="I317" i="6"/>
  <c r="J317" i="6"/>
  <c r="G318" i="6"/>
  <c r="H318" i="6"/>
  <c r="I318" i="6"/>
  <c r="J318" i="6"/>
  <c r="G319" i="6"/>
  <c r="H319" i="6"/>
  <c r="I319" i="6"/>
  <c r="J319" i="6"/>
  <c r="G320" i="6"/>
  <c r="H320" i="6"/>
  <c r="I320" i="6"/>
  <c r="J320" i="6"/>
  <c r="G321" i="6"/>
  <c r="H321" i="6"/>
  <c r="I321" i="6"/>
  <c r="J321" i="6"/>
  <c r="G322" i="6"/>
  <c r="H322" i="6"/>
  <c r="I322" i="6"/>
  <c r="J322" i="6"/>
  <c r="G323" i="6"/>
  <c r="H323" i="6"/>
  <c r="I323" i="6"/>
  <c r="J323" i="6"/>
  <c r="G324" i="6"/>
  <c r="H324" i="6"/>
  <c r="I324" i="6"/>
  <c r="J324" i="6"/>
  <c r="G325" i="6"/>
  <c r="H325" i="6"/>
  <c r="I325" i="6"/>
  <c r="J325" i="6"/>
  <c r="J2" i="6"/>
  <c r="I2" i="6"/>
  <c r="H2" i="6"/>
  <c r="G2" i="6"/>
  <c r="J328" i="6" l="1"/>
  <c r="H328" i="6"/>
  <c r="I328" i="6"/>
</calcChain>
</file>

<file path=xl/sharedStrings.xml><?xml version="1.0" encoding="utf-8"?>
<sst xmlns="http://schemas.openxmlformats.org/spreadsheetml/2006/main" count="512" uniqueCount="339">
  <si>
    <t>Vápnená výmera (ha)</t>
  </si>
  <si>
    <t>N (t)</t>
  </si>
  <si>
    <t>N kg/ha</t>
  </si>
  <si>
    <t>Agát biely</t>
  </si>
  <si>
    <t>Amberboa mošusová</t>
  </si>
  <si>
    <t>Baklažán</t>
  </si>
  <si>
    <t>Baza čierna</t>
  </si>
  <si>
    <t>Bôb</t>
  </si>
  <si>
    <t>Bôb obycajný</t>
  </si>
  <si>
    <t>Bôb obyčajný</t>
  </si>
  <si>
    <t>Bôb obyčajný (zelenina)</t>
  </si>
  <si>
    <t>Broskyna obycajná</t>
  </si>
  <si>
    <t>Broskyňa obyčajná</t>
  </si>
  <si>
    <t>Cerešna vtácia</t>
  </si>
  <si>
    <t>Cesnak</t>
  </si>
  <si>
    <t>Cesnak kuchynský</t>
  </si>
  <si>
    <t>Cibuľa</t>
  </si>
  <si>
    <t>Cibuľa a cibuľa kuchynská nakopená</t>
  </si>
  <si>
    <t>Cibuľa šalotková (šalotka)</t>
  </si>
  <si>
    <t>Cibuľa zimná</t>
  </si>
  <si>
    <t>Cícer baraní</t>
  </si>
  <si>
    <t>Cirok</t>
  </si>
  <si>
    <t>Cirok dvojfarebný</t>
  </si>
  <si>
    <t>Cirok dvojfarebný x Cirok sudánsky</t>
  </si>
  <si>
    <t>Cirok sudánsky</t>
  </si>
  <si>
    <t>Cvikla (Repa obyčajná vrátane cheltenhamskej)</t>
  </si>
  <si>
    <t>Čerešňa vtáčia</t>
  </si>
  <si>
    <t>Černica</t>
  </si>
  <si>
    <t>Černica (Ostružina černicová)</t>
  </si>
  <si>
    <t>Čučoriedka (Brusnica chocholíkatá)</t>
  </si>
  <si>
    <t>Ďatelina</t>
  </si>
  <si>
    <t>Ďatelina alexandrijská</t>
  </si>
  <si>
    <t>Ďatelina červená dvojkosná</t>
  </si>
  <si>
    <t>Ďatelina hybridná</t>
  </si>
  <si>
    <t>Datelina lúcna</t>
  </si>
  <si>
    <t>Ďatelina lúčna</t>
  </si>
  <si>
    <t>Ďatelina obrátená</t>
  </si>
  <si>
    <t>Datelina plazivá</t>
  </si>
  <si>
    <t>Ďatelina plazivá</t>
  </si>
  <si>
    <t>Datelina purpurová</t>
  </si>
  <si>
    <t>Ďatelina purpurová</t>
  </si>
  <si>
    <t>Ďatelino_trávne miešanky</t>
  </si>
  <si>
    <t>Datelinovo - trávne miešanky</t>
  </si>
  <si>
    <t>Ďatelinovo - trávne miešanky</t>
  </si>
  <si>
    <t>Dula podlhovastá</t>
  </si>
  <si>
    <t>Dyňa</t>
  </si>
  <si>
    <t>Dyňa červená</t>
  </si>
  <si>
    <t>Facelia</t>
  </si>
  <si>
    <t>Facélia vratičolistá</t>
  </si>
  <si>
    <t>Facélia zvonkovitá</t>
  </si>
  <si>
    <t>Fazuľa</t>
  </si>
  <si>
    <t>Fazuľa záhradná kríčkovitá</t>
  </si>
  <si>
    <t>Fazuľa záhradná tyčová</t>
  </si>
  <si>
    <t>Gaštan jedlý</t>
  </si>
  <si>
    <t>Horcica biela</t>
  </si>
  <si>
    <t>Horčica biela</t>
  </si>
  <si>
    <t>Horské lúky na kosenie</t>
  </si>
  <si>
    <t>Hrach siaty</t>
  </si>
  <si>
    <t>Hrach siaty - peluška</t>
  </si>
  <si>
    <t>Hrach siaty pravý stržňový</t>
  </si>
  <si>
    <t>Hrach siaty záhradný cukrový</t>
  </si>
  <si>
    <t>Hrach záhradný</t>
  </si>
  <si>
    <t>Hrachor siaty</t>
  </si>
  <si>
    <t>Hruška obyčajná</t>
  </si>
  <si>
    <t>Chmeľ</t>
  </si>
  <si>
    <t>Chrysanthemum carinatum Schousboe</t>
  </si>
  <si>
    <t>Iné kŕmne produkty</t>
  </si>
  <si>
    <t>Iné plodiny</t>
  </si>
  <si>
    <t>Iné plochy</t>
  </si>
  <si>
    <t>Jablon domáca</t>
  </si>
  <si>
    <t>Jabloň domáca</t>
  </si>
  <si>
    <t>Jabloň domáca - balerina</t>
  </si>
  <si>
    <t>Jablon domáca - podpník</t>
  </si>
  <si>
    <t>Jabloň domáca - podpník</t>
  </si>
  <si>
    <t>Jacmen siaty - dvojradový</t>
  </si>
  <si>
    <t>Jacmen siaty - šestradový</t>
  </si>
  <si>
    <t>Jačmeň siaty - dvojradový</t>
  </si>
  <si>
    <t>Jačmeň siaty - šesťradový</t>
  </si>
  <si>
    <t>Jahoda</t>
  </si>
  <si>
    <t>Jarabina čierna</t>
  </si>
  <si>
    <t>Jarabina vtáčia moravská</t>
  </si>
  <si>
    <t>Kaleráb</t>
  </si>
  <si>
    <t>Kaleráb neskorý</t>
  </si>
  <si>
    <t>Kaleráb skorý a na rýchlenie</t>
  </si>
  <si>
    <t>Kapusta</t>
  </si>
  <si>
    <t>Kapusta hlávková biela</t>
  </si>
  <si>
    <t>Kapusta hlávková biela jarná</t>
  </si>
  <si>
    <t>Kapusta hlávková biela jesenná</t>
  </si>
  <si>
    <t>Kapusta hlávková biela letná</t>
  </si>
  <si>
    <t>Kapusta hlávková červená jesenná</t>
  </si>
  <si>
    <t>Kapusta pekinská / čínska</t>
  </si>
  <si>
    <t>Kapusta repková pravá</t>
  </si>
  <si>
    <t>Karfiol</t>
  </si>
  <si>
    <t>Kel hlávkový</t>
  </si>
  <si>
    <t>Kel kučeravý</t>
  </si>
  <si>
    <t>Komonica biela</t>
  </si>
  <si>
    <t>Konopa siata</t>
  </si>
  <si>
    <t>Koriander siaty</t>
  </si>
  <si>
    <t>Kostrava červená</t>
  </si>
  <si>
    <t>Kostrava drsnolistá</t>
  </si>
  <si>
    <t>Kostrava lúčna</t>
  </si>
  <si>
    <t>Kostrava ovčia</t>
  </si>
  <si>
    <t>Kostrava trsteníkovitá</t>
  </si>
  <si>
    <t>Kostravovec</t>
  </si>
  <si>
    <t>Kukurica cukrová</t>
  </si>
  <si>
    <t>Kukurica na siláž</t>
  </si>
  <si>
    <t>Kukurica na zrno</t>
  </si>
  <si>
    <t>Kukurica osivová</t>
  </si>
  <si>
    <t>Kukurica siata (okrem cukrovej a pukancovej)</t>
  </si>
  <si>
    <t>Kukurica siata cukrová</t>
  </si>
  <si>
    <t>Kukurica siata pukancová</t>
  </si>
  <si>
    <t>Kvety a okrasné rastliny voľne pestované</t>
  </si>
  <si>
    <t>Lan siaty</t>
  </si>
  <si>
    <t>Ľan siaty</t>
  </si>
  <si>
    <t>Ľan siaty olejný</t>
  </si>
  <si>
    <t>Ľan veľkokvetý</t>
  </si>
  <si>
    <t>Láskavec chvostnatý</t>
  </si>
  <si>
    <t>Láskavec metlinatý</t>
  </si>
  <si>
    <t>Lesknica kanárska</t>
  </si>
  <si>
    <t>Liečivé rastliny</t>
  </si>
  <si>
    <t>Lieska obyčajná</t>
  </si>
  <si>
    <t>Ligurček lekársky</t>
  </si>
  <si>
    <t>Lipnica lúčna</t>
  </si>
  <si>
    <t>Lipnica pospolitá</t>
  </si>
  <si>
    <t>Lipnica ročná</t>
  </si>
  <si>
    <t>Lipnica stlačená</t>
  </si>
  <si>
    <t>Ľubovník bodkovaný</t>
  </si>
  <si>
    <t>Lucerna ďatelinová</t>
  </si>
  <si>
    <t>Lucerna siata</t>
  </si>
  <si>
    <t>Lucerno trávna miešanka</t>
  </si>
  <si>
    <t>Lucerno_trávne miešanky</t>
  </si>
  <si>
    <t>Lucernovo - trávne miešanky</t>
  </si>
  <si>
    <t>Lúka</t>
  </si>
  <si>
    <t>Lupina</t>
  </si>
  <si>
    <t>Lupina biela</t>
  </si>
  <si>
    <t>Lupina úzkolistá</t>
  </si>
  <si>
    <t>Lupina žltá</t>
  </si>
  <si>
    <t>Mak siaty</t>
  </si>
  <si>
    <t>Malina</t>
  </si>
  <si>
    <t>Malina (Ostružina malinová)</t>
  </si>
  <si>
    <t>Mandľa obyčajná</t>
  </si>
  <si>
    <t>Mangold (Repa obyčajná pravá špenátová alebo zeleninová)</t>
  </si>
  <si>
    <t>Marhuľa obyčajná</t>
  </si>
  <si>
    <t>Mäta pieporná</t>
  </si>
  <si>
    <t>Mätonoh hybridný</t>
  </si>
  <si>
    <t>Mätonoh mnohokvetý jednoročný</t>
  </si>
  <si>
    <t>Mätonoh mnohokvetý taliansky</t>
  </si>
  <si>
    <t>Mätonoh mnohokvetý x kostrava lúčna</t>
  </si>
  <si>
    <t>Mätonoh mnohokvetý x kostrava trsteníkovitá</t>
  </si>
  <si>
    <t>Mätonoh trváci</t>
  </si>
  <si>
    <t>Medovka lekárska</t>
  </si>
  <si>
    <t>Medza</t>
  </si>
  <si>
    <t>Melón cukrový</t>
  </si>
  <si>
    <t>Melón vodný</t>
  </si>
  <si>
    <t>Metlica trsnatá</t>
  </si>
  <si>
    <t>Mezofilné trvalé trávne porasty</t>
  </si>
  <si>
    <t>Miešanky</t>
  </si>
  <si>
    <t>Mokraď</t>
  </si>
  <si>
    <t>Mrkva</t>
  </si>
  <si>
    <t>Mrkva obyčajná</t>
  </si>
  <si>
    <t>Muškát</t>
  </si>
  <si>
    <t>Nárazníková zóna</t>
  </si>
  <si>
    <t>Nechtík lekársky - liečivá rastlina</t>
  </si>
  <si>
    <t>Neprodukčná orná pôda</t>
  </si>
  <si>
    <t>Nezadaná</t>
  </si>
  <si>
    <t>Nížinné aluviálne porasty</t>
  </si>
  <si>
    <t>Obilniny s podsevom lucerny</t>
  </si>
  <si>
    <t>Okrasné dreviny</t>
  </si>
  <si>
    <t>Okrasné rastliny</t>
  </si>
  <si>
    <t>Olejnino_obilné miešanky</t>
  </si>
  <si>
    <t>Olejninovo - obilná miešanka</t>
  </si>
  <si>
    <t>Orech kráľovský</t>
  </si>
  <si>
    <t>orná pôda</t>
  </si>
  <si>
    <t>Ovocné škôlky</t>
  </si>
  <si>
    <t>Ovos nahý</t>
  </si>
  <si>
    <t>Ovos siaty</t>
  </si>
  <si>
    <t>Ovsík obyčajný</t>
  </si>
  <si>
    <t>Ozdobnica čínska</t>
  </si>
  <si>
    <t>Ozimná miešanka</t>
  </si>
  <si>
    <t>Ozimné miešanky</t>
  </si>
  <si>
    <t>Paprika</t>
  </si>
  <si>
    <t>Paprika bobuľnatá</t>
  </si>
  <si>
    <t>Paprika ročná</t>
  </si>
  <si>
    <t>Paprika ročná hobby typ</t>
  </si>
  <si>
    <t>Paprika ročná zeleninová</t>
  </si>
  <si>
    <t>Pasienok</t>
  </si>
  <si>
    <t>Pažítka (Cesnak pažítkový)</t>
  </si>
  <si>
    <t>Peluška</t>
  </si>
  <si>
    <t>Pestrec mariánsky</t>
  </si>
  <si>
    <t>Petržlen</t>
  </si>
  <si>
    <t>Petržlen záhradný</t>
  </si>
  <si>
    <t>Petúnka</t>
  </si>
  <si>
    <t>Podzemnica olejná</t>
  </si>
  <si>
    <t>Pohánka</t>
  </si>
  <si>
    <t>Poľná zelenina</t>
  </si>
  <si>
    <t>Pór pestovaný</t>
  </si>
  <si>
    <t>Povojník batátový</t>
  </si>
  <si>
    <t>Požlt farbiarsky</t>
  </si>
  <si>
    <t>Pôda ležiaca úhorom</t>
  </si>
  <si>
    <t>Prídomové a úžitkové záhrady</t>
  </si>
  <si>
    <t>Proso siate</t>
  </si>
  <si>
    <t>Prvosienka kalíškatá</t>
  </si>
  <si>
    <t>Psiarka lúčna</t>
  </si>
  <si>
    <t>Pšenica letná</t>
  </si>
  <si>
    <t>Pšenica letná x pšenica špaldová</t>
  </si>
  <si>
    <t>Pšenica špaldová</t>
  </si>
  <si>
    <t>Pšenica tvrdá</t>
  </si>
  <si>
    <t>Rajčiak jedlý</t>
  </si>
  <si>
    <t>Rajčiak letný kolíkový</t>
  </si>
  <si>
    <t>Rajčiak letný kríčkový priemyselný</t>
  </si>
  <si>
    <t>Rakytník rešetliakovitý</t>
  </si>
  <si>
    <t>Rasca</t>
  </si>
  <si>
    <t>Rasca lúčna</t>
  </si>
  <si>
    <t>Raž siata</t>
  </si>
  <si>
    <t>Rebarbora vlnitá</t>
  </si>
  <si>
    <t>Rebríček kopcovitý</t>
  </si>
  <si>
    <t>Reďkev siata biela</t>
  </si>
  <si>
    <t>Reďkev siata čierna</t>
  </si>
  <si>
    <t>Reďkev siata olejná</t>
  </si>
  <si>
    <t>Reďkev siata pravá</t>
  </si>
  <si>
    <t>Reďkovka</t>
  </si>
  <si>
    <t>Reďkovka (Reďkev siata pravá)</t>
  </si>
  <si>
    <t>Repa cukrová</t>
  </si>
  <si>
    <t>Repa červená</t>
  </si>
  <si>
    <t>Repa krmná</t>
  </si>
  <si>
    <t>Repa kŕmna</t>
  </si>
  <si>
    <t>Repica olejnatá</t>
  </si>
  <si>
    <t>Repík lekársky</t>
  </si>
  <si>
    <t>Repka olejka</t>
  </si>
  <si>
    <t>Repka olejka jarná</t>
  </si>
  <si>
    <t>Repka olejka ozimná</t>
  </si>
  <si>
    <t>Repka ozimná</t>
  </si>
  <si>
    <t>Reznačka laločnatá</t>
  </si>
  <si>
    <t>Ríbezľa</t>
  </si>
  <si>
    <t>Ríbezľa červená</t>
  </si>
  <si>
    <t>Ríbezľa čierna</t>
  </si>
  <si>
    <t>Ringloty</t>
  </si>
  <si>
    <t>Rumanček kamilkový</t>
  </si>
  <si>
    <t>Ruža jabĺčkatá</t>
  </si>
  <si>
    <t>Sida obojpohlavná</t>
  </si>
  <si>
    <t>Sklad</t>
  </si>
  <si>
    <t>sklady</t>
  </si>
  <si>
    <t>Skorocel kopijovitý</t>
  </si>
  <si>
    <t>Skupina stromov</t>
  </si>
  <si>
    <t>Slez kŕmny</t>
  </si>
  <si>
    <t>Slez maurský</t>
  </si>
  <si>
    <t>Slivka domáca</t>
  </si>
  <si>
    <t>Slivka domáca - podpník</t>
  </si>
  <si>
    <t>Slnecnica rocná</t>
  </si>
  <si>
    <t>Slnečnica ročná</t>
  </si>
  <si>
    <t>Sója fazulová</t>
  </si>
  <si>
    <t>Sója fazuľová</t>
  </si>
  <si>
    <t>Solitér</t>
  </si>
  <si>
    <t>Stromoradie</t>
  </si>
  <si>
    <t>Stromy a kry</t>
  </si>
  <si>
    <t>Strukovino_obilné miešanky</t>
  </si>
  <si>
    <t>Strukovinovo - obilná miešanka</t>
  </si>
  <si>
    <t>Strukovinovo - olejná miešanka</t>
  </si>
  <si>
    <t>Šalát</t>
  </si>
  <si>
    <t>Šalát siaty</t>
  </si>
  <si>
    <t>Šalát siaty hlávkový jarný</t>
  </si>
  <si>
    <t>Šalvia lekárska</t>
  </si>
  <si>
    <t>Škôlka lesná</t>
  </si>
  <si>
    <t>Škôlka okrasná</t>
  </si>
  <si>
    <t>Škôlka ovocná</t>
  </si>
  <si>
    <t>Škôlka viničová</t>
  </si>
  <si>
    <t>Šošovica jedlá</t>
  </si>
  <si>
    <t>Špargľa</t>
  </si>
  <si>
    <t>Špargľa (Asparágus lekársky)</t>
  </si>
  <si>
    <t>Špenát siaty</t>
  </si>
  <si>
    <t>Štiavec</t>
  </si>
  <si>
    <t>Tabak virgínsky</t>
  </si>
  <si>
    <t>Tekvica obrovská</t>
  </si>
  <si>
    <t>Tekvica obyčajná</t>
  </si>
  <si>
    <t>Tekvica obyčajná pravá (špargľová) alebo patizónová</t>
  </si>
  <si>
    <t>Teplomilné a suchomilné trvalé trávne porasty</t>
  </si>
  <si>
    <t>Terasa</t>
  </si>
  <si>
    <t>Timotejka lúčna</t>
  </si>
  <si>
    <t>Topinambur</t>
  </si>
  <si>
    <t>Topol</t>
  </si>
  <si>
    <t>Topoľ</t>
  </si>
  <si>
    <t>Trávy a iné rastlinné krmoviny</t>
  </si>
  <si>
    <t>Trávy na OP</t>
  </si>
  <si>
    <t>Trávy na ornej pôde</t>
  </si>
  <si>
    <t>Trávy na ornej pôdy</t>
  </si>
  <si>
    <t>Trávy na semeno</t>
  </si>
  <si>
    <t>Trebuľka voňavá</t>
  </si>
  <si>
    <t>Tritikale</t>
  </si>
  <si>
    <t>Tritikale jarné</t>
  </si>
  <si>
    <t>Tritikale ozimné</t>
  </si>
  <si>
    <t>TTP</t>
  </si>
  <si>
    <t>Úhor</t>
  </si>
  <si>
    <t>Uhorka</t>
  </si>
  <si>
    <t>Uhorka siata nakladačka</t>
  </si>
  <si>
    <t>Uhorka siata šalátová</t>
  </si>
  <si>
    <t>Vičenec vikolistý</t>
  </si>
  <si>
    <t>Vika huňatá</t>
  </si>
  <si>
    <t>Vika panónska</t>
  </si>
  <si>
    <t>Vika siata</t>
  </si>
  <si>
    <t>Vinic hroznorodý</t>
  </si>
  <si>
    <t>Vinič hroznorodý</t>
  </si>
  <si>
    <t>Vinič hroznorodý - podpník</t>
  </si>
  <si>
    <t>Vinohrady</t>
  </si>
  <si>
    <t>Vinohrady (staršie ako 3 roky)</t>
  </si>
  <si>
    <t>Višňa</t>
  </si>
  <si>
    <t>Višňa (Čerešňa višňová)</t>
  </si>
  <si>
    <t>Vlcí bôb biely</t>
  </si>
  <si>
    <t>Vlčí bôb biely</t>
  </si>
  <si>
    <t>Vlhkomilné porasty nižších polôh</t>
  </si>
  <si>
    <t>Vlhkomilné porasty vyšších polôh</t>
  </si>
  <si>
    <t>Vlhkomilné porasty vyšších polôh, slatinné a bezkolencové lúky</t>
  </si>
  <si>
    <t>Vŕba</t>
  </si>
  <si>
    <t>Vysokohorské trávne porasty</t>
  </si>
  <si>
    <t>Yzop lekársky</t>
  </si>
  <si>
    <t>Zelenina a iné záhradné plodiny pod sklom alebo fóliou</t>
  </si>
  <si>
    <t>Zelenina a iné záhradné plodiny voľne pestované</t>
  </si>
  <si>
    <t>Zeler buľvový</t>
  </si>
  <si>
    <t>Zeler voňavý - stopkový</t>
  </si>
  <si>
    <t>Zeler voňavý buľvový</t>
  </si>
  <si>
    <t>Zemiak</t>
  </si>
  <si>
    <t>Zemiaky</t>
  </si>
  <si>
    <t>Zemiaky konzumné</t>
  </si>
  <si>
    <t>Zemiaky neskoré</t>
  </si>
  <si>
    <t>Zemiaky skoré</t>
  </si>
  <si>
    <t>Zemiaky stredne neskoré</t>
  </si>
  <si>
    <t>Zemiaky stredne skoré</t>
  </si>
  <si>
    <t>Zmiešaná plodina</t>
  </si>
  <si>
    <t>Názov</t>
  </si>
  <si>
    <t>Produkcia (t)</t>
  </si>
  <si>
    <t>úroda t/ha</t>
  </si>
  <si>
    <t>Aplikované množstvo (t)</t>
  </si>
  <si>
    <t>CaO (t)</t>
  </si>
  <si>
    <t>Názov plodiny</t>
  </si>
  <si>
    <t>Vynojená výmera (ha)</t>
  </si>
  <si>
    <t>Výmera (ha)</t>
  </si>
  <si>
    <r>
      <t>P</t>
    </r>
    <r>
      <rPr>
        <b/>
        <sz val="11"/>
        <color theme="1"/>
        <rFont val="Calibri"/>
        <family val="2"/>
        <charset val="238"/>
      </rPr>
      <t>₂</t>
    </r>
    <r>
      <rPr>
        <b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</rPr>
      <t>₅</t>
    </r>
    <r>
      <rPr>
        <b/>
        <sz val="11"/>
        <color theme="1"/>
        <rFont val="Calibri"/>
        <family val="2"/>
        <charset val="238"/>
        <scheme val="minor"/>
      </rPr>
      <t xml:space="preserve"> (t)</t>
    </r>
  </si>
  <si>
    <r>
      <t>K</t>
    </r>
    <r>
      <rPr>
        <b/>
        <sz val="11"/>
        <color theme="1"/>
        <rFont val="Calibri"/>
        <family val="2"/>
        <charset val="238"/>
      </rPr>
      <t>₂</t>
    </r>
    <r>
      <rPr>
        <b/>
        <sz val="11"/>
        <color theme="1"/>
        <rFont val="Calibri"/>
        <family val="2"/>
        <charset val="238"/>
        <scheme val="minor"/>
      </rPr>
      <t>O (t)</t>
    </r>
  </si>
  <si>
    <r>
      <t>P</t>
    </r>
    <r>
      <rPr>
        <b/>
        <sz val="11"/>
        <color theme="1"/>
        <rFont val="Calibri"/>
        <family val="2"/>
        <charset val="238"/>
      </rPr>
      <t>₂</t>
    </r>
    <r>
      <rPr>
        <b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</rPr>
      <t>₅</t>
    </r>
    <r>
      <rPr>
        <b/>
        <sz val="11"/>
        <color theme="1"/>
        <rFont val="Calibri"/>
        <family val="2"/>
        <charset val="238"/>
        <scheme val="minor"/>
      </rPr>
      <t xml:space="preserve"> kg/ha</t>
    </r>
  </si>
  <si>
    <r>
      <t>K</t>
    </r>
    <r>
      <rPr>
        <b/>
        <sz val="11"/>
        <color theme="1"/>
        <rFont val="Calibri"/>
        <family val="2"/>
        <charset val="238"/>
      </rPr>
      <t>₂</t>
    </r>
    <r>
      <rPr>
        <b/>
        <sz val="11"/>
        <color theme="1"/>
        <rFont val="Calibri"/>
        <family val="2"/>
        <charset val="238"/>
        <scheme val="minor"/>
      </rPr>
      <t>O kg/ha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</si>
</sst>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18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2" fillId="0" borderId="0" xfId="2"/>
    <xf numFmtId="0" fontId="1" fillId="0" borderId="2" xfId="3" applyFont="1" applyFill="1" applyBorder="1" applyAlignment="1">
      <alignment wrapText="1"/>
    </xf>
    <xf numFmtId="2" fontId="1" fillId="0" borderId="2" xfId="3" applyNumberFormat="1" applyFont="1" applyFill="1" applyBorder="1" applyAlignment="1">
      <alignment horizontal="right" wrapText="1"/>
    </xf>
    <xf numFmtId="2" fontId="3" fillId="0" borderId="0" xfId="0" applyNumberFormat="1" applyFont="1"/>
    <xf numFmtId="2" fontId="4" fillId="0" borderId="2" xfId="2" applyNumberFormat="1" applyFont="1" applyFill="1" applyBorder="1" applyAlignment="1">
      <alignment horizontal="right" wrapText="1"/>
    </xf>
    <xf numFmtId="0" fontId="5" fillId="0" borderId="2" xfId="4" applyFont="1" applyFill="1" applyBorder="1" applyAlignment="1">
      <alignment wrapText="1"/>
    </xf>
    <xf numFmtId="2" fontId="5" fillId="0" borderId="2" xfId="4" applyNumberFormat="1" applyFont="1" applyFill="1" applyBorder="1" applyAlignment="1">
      <alignment horizontal="right" wrapText="1"/>
    </xf>
    <xf numFmtId="2" fontId="6" fillId="0" borderId="0" xfId="4" applyNumberFormat="1"/>
    <xf numFmtId="0" fontId="3" fillId="3" borderId="3" xfId="0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4" borderId="3" xfId="0" applyFont="1" applyFill="1" applyBorder="1" applyAlignment="1">
      <alignment wrapText="1"/>
    </xf>
    <xf numFmtId="0" fontId="3" fillId="5" borderId="3" xfId="0" applyFont="1" applyFill="1" applyBorder="1" applyAlignment="1">
      <alignment wrapText="1"/>
    </xf>
  </cellXfs>
  <cellStyles count="5">
    <cellStyle name="Normálne" xfId="0" builtinId="0"/>
    <cellStyle name="Normálne_Hárok1" xfId="1"/>
    <cellStyle name="Normálne_Hárok7_1" xfId="4"/>
    <cellStyle name="Normálne_Spotreba_HH_plodiny_SR_2017" xfId="3"/>
    <cellStyle name="Normálne_Vapnenie_plodiny_SR_201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tabSelected="1" workbookViewId="0">
      <selection activeCell="J1" sqref="J1"/>
    </sheetView>
  </sheetViews>
  <sheetFormatPr defaultRowHeight="15" x14ac:dyDescent="0.25"/>
  <cols>
    <col min="1" max="1" width="53.42578125" customWidth="1"/>
    <col min="2" max="2" width="15.42578125" customWidth="1"/>
    <col min="3" max="3" width="13.7109375" bestFit="1" customWidth="1"/>
    <col min="4" max="4" width="11.5703125" bestFit="1" customWidth="1"/>
    <col min="5" max="6" width="10.5703125" bestFit="1" customWidth="1"/>
  </cols>
  <sheetData>
    <row r="1" spans="1:10" ht="30" x14ac:dyDescent="0.25">
      <c r="A1" s="14" t="s">
        <v>327</v>
      </c>
      <c r="B1" s="14" t="s">
        <v>334</v>
      </c>
      <c r="C1" s="14" t="s">
        <v>328</v>
      </c>
      <c r="D1" s="13" t="s">
        <v>1</v>
      </c>
      <c r="E1" s="13" t="s">
        <v>335</v>
      </c>
      <c r="F1" s="13" t="s">
        <v>336</v>
      </c>
      <c r="G1" s="15" t="s">
        <v>329</v>
      </c>
      <c r="H1" s="15" t="s">
        <v>2</v>
      </c>
      <c r="I1" s="15" t="s">
        <v>337</v>
      </c>
      <c r="J1" s="15" t="s">
        <v>338</v>
      </c>
    </row>
    <row r="2" spans="1:10" x14ac:dyDescent="0.25">
      <c r="A2" s="10" t="s">
        <v>3</v>
      </c>
      <c r="B2" s="11">
        <v>32.529999999999994</v>
      </c>
      <c r="C2" s="11">
        <v>0</v>
      </c>
      <c r="D2" s="12"/>
      <c r="E2" s="12"/>
      <c r="F2" s="12"/>
      <c r="G2" s="2">
        <f t="shared" ref="G2" si="0">C2/B2</f>
        <v>0</v>
      </c>
      <c r="H2" s="2">
        <f t="shared" ref="H2" si="1">D2*1000/B2</f>
        <v>0</v>
      </c>
      <c r="I2" s="2">
        <f t="shared" ref="I2" si="2">E2*1000/B2</f>
        <v>0</v>
      </c>
      <c r="J2" s="2">
        <f t="shared" ref="J2" si="3">F2*1000/B2</f>
        <v>0</v>
      </c>
    </row>
    <row r="3" spans="1:10" x14ac:dyDescent="0.25">
      <c r="A3" s="10" t="s">
        <v>4</v>
      </c>
      <c r="B3" s="11">
        <v>10.6</v>
      </c>
      <c r="C3" s="11">
        <v>21.2</v>
      </c>
      <c r="D3" s="12"/>
      <c r="E3" s="12"/>
      <c r="F3" s="12"/>
      <c r="G3" s="2">
        <f t="shared" ref="G3:G66" si="4">C3/B3</f>
        <v>2</v>
      </c>
      <c r="H3" s="2">
        <f t="shared" ref="H3:H66" si="5">D3*1000/B3</f>
        <v>0</v>
      </c>
      <c r="I3" s="2">
        <f t="shared" ref="I3:I66" si="6">E3*1000/B3</f>
        <v>0</v>
      </c>
      <c r="J3" s="2">
        <f t="shared" ref="J3:J66" si="7">F3*1000/B3</f>
        <v>0</v>
      </c>
    </row>
    <row r="4" spans="1:10" x14ac:dyDescent="0.25">
      <c r="A4" s="10" t="s">
        <v>5</v>
      </c>
      <c r="B4" s="11">
        <v>4.49</v>
      </c>
      <c r="C4" s="11">
        <v>167.88200000000001</v>
      </c>
      <c r="D4" s="11">
        <v>0.22645800000000002</v>
      </c>
      <c r="E4" s="11">
        <v>0.12635200000000002</v>
      </c>
      <c r="F4" s="11">
        <v>0.64064499999999991</v>
      </c>
      <c r="G4" s="2">
        <f t="shared" si="4"/>
        <v>37.390200445434296</v>
      </c>
      <c r="H4" s="2">
        <f t="shared" si="5"/>
        <v>50.436080178173725</v>
      </c>
      <c r="I4" s="2">
        <f t="shared" si="6"/>
        <v>28.140757238307351</v>
      </c>
      <c r="J4" s="2">
        <f t="shared" si="7"/>
        <v>142.68262806236078</v>
      </c>
    </row>
    <row r="5" spans="1:10" x14ac:dyDescent="0.25">
      <c r="A5" s="10" t="s">
        <v>6</v>
      </c>
      <c r="B5" s="11">
        <v>44.040000000000006</v>
      </c>
      <c r="C5" s="11">
        <v>9.18</v>
      </c>
      <c r="D5" s="11">
        <v>1.533E-2</v>
      </c>
      <c r="E5" s="11">
        <v>1.533E-2</v>
      </c>
      <c r="F5" s="11">
        <v>1.533E-2</v>
      </c>
      <c r="G5" s="2">
        <f t="shared" si="4"/>
        <v>0.20844686648501359</v>
      </c>
      <c r="H5" s="2">
        <f t="shared" si="5"/>
        <v>0.34809264305177107</v>
      </c>
      <c r="I5" s="2">
        <f t="shared" si="6"/>
        <v>0.34809264305177107</v>
      </c>
      <c r="J5" s="2">
        <f t="shared" si="7"/>
        <v>0.34809264305177107</v>
      </c>
    </row>
    <row r="6" spans="1:10" x14ac:dyDescent="0.25">
      <c r="A6" s="10" t="s">
        <v>7</v>
      </c>
      <c r="B6" s="11">
        <v>119.67999999999999</v>
      </c>
      <c r="C6" s="11">
        <v>29.737000000000002</v>
      </c>
      <c r="D6" s="11">
        <v>3.0225</v>
      </c>
      <c r="E6" s="11">
        <v>0.52500000000000002</v>
      </c>
      <c r="F6" s="11">
        <v>1.3125</v>
      </c>
      <c r="G6" s="2">
        <f t="shared" si="4"/>
        <v>0.24847092245989308</v>
      </c>
      <c r="H6" s="2">
        <f t="shared" si="5"/>
        <v>25.254846256684495</v>
      </c>
      <c r="I6" s="2">
        <f t="shared" si="6"/>
        <v>4.3866978609625669</v>
      </c>
      <c r="J6" s="2">
        <f t="shared" si="7"/>
        <v>10.966744652406417</v>
      </c>
    </row>
    <row r="7" spans="1:10" x14ac:dyDescent="0.25">
      <c r="A7" s="10" t="s">
        <v>8</v>
      </c>
      <c r="B7" s="11">
        <v>120.07000000000001</v>
      </c>
      <c r="C7" s="11">
        <v>113.812078</v>
      </c>
      <c r="D7" s="12"/>
      <c r="E7" s="12"/>
      <c r="F7" s="12"/>
      <c r="G7" s="2">
        <f t="shared" si="4"/>
        <v>0.94788105271924705</v>
      </c>
      <c r="H7" s="2">
        <f t="shared" si="5"/>
        <v>0</v>
      </c>
      <c r="I7" s="2">
        <f t="shared" si="6"/>
        <v>0</v>
      </c>
      <c r="J7" s="2">
        <f t="shared" si="7"/>
        <v>0</v>
      </c>
    </row>
    <row r="8" spans="1:10" x14ac:dyDescent="0.25">
      <c r="A8" s="10" t="s">
        <v>9</v>
      </c>
      <c r="B8" s="11">
        <v>329.8</v>
      </c>
      <c r="C8" s="11">
        <v>391.31748199999998</v>
      </c>
      <c r="D8" s="11">
        <v>0.87656999999999985</v>
      </c>
      <c r="E8" s="11">
        <v>0.24114000000000002</v>
      </c>
      <c r="F8" s="11">
        <v>0.36170999999999998</v>
      </c>
      <c r="G8" s="2">
        <f t="shared" si="4"/>
        <v>1.1865296604002424</v>
      </c>
      <c r="H8" s="2">
        <f t="shared" si="5"/>
        <v>2.6578835657974524</v>
      </c>
      <c r="I8" s="2">
        <f t="shared" si="6"/>
        <v>0.7311704063068527</v>
      </c>
      <c r="J8" s="2">
        <f t="shared" si="7"/>
        <v>1.0967556094602788</v>
      </c>
    </row>
    <row r="9" spans="1:10" x14ac:dyDescent="0.25">
      <c r="A9" s="10" t="s">
        <v>10</v>
      </c>
      <c r="B9" s="11">
        <v>50.370000000000005</v>
      </c>
      <c r="C9" s="11">
        <v>224.02408800000001</v>
      </c>
      <c r="D9" s="11">
        <v>0.90239999999999998</v>
      </c>
      <c r="E9" s="11">
        <v>2.6</v>
      </c>
      <c r="F9" s="12"/>
      <c r="G9" s="2">
        <f t="shared" si="4"/>
        <v>4.4475697438951753</v>
      </c>
      <c r="H9" s="2">
        <f t="shared" si="5"/>
        <v>17.915425848719472</v>
      </c>
      <c r="I9" s="2">
        <f t="shared" si="6"/>
        <v>51.618026603136784</v>
      </c>
      <c r="J9" s="2">
        <f t="shared" si="7"/>
        <v>0</v>
      </c>
    </row>
    <row r="10" spans="1:10" x14ac:dyDescent="0.25">
      <c r="A10" s="10" t="s">
        <v>11</v>
      </c>
      <c r="B10" s="11">
        <v>2.2200000000000002</v>
      </c>
      <c r="C10" s="11">
        <v>0</v>
      </c>
      <c r="D10" s="12"/>
      <c r="E10" s="12"/>
      <c r="F10" s="12"/>
      <c r="G10" s="2">
        <f t="shared" si="4"/>
        <v>0</v>
      </c>
      <c r="H10" s="2">
        <f t="shared" si="5"/>
        <v>0</v>
      </c>
      <c r="I10" s="2">
        <f t="shared" si="6"/>
        <v>0</v>
      </c>
      <c r="J10" s="2">
        <f t="shared" si="7"/>
        <v>0</v>
      </c>
    </row>
    <row r="11" spans="1:10" x14ac:dyDescent="0.25">
      <c r="A11" s="10" t="s">
        <v>12</v>
      </c>
      <c r="B11" s="11">
        <v>317.31</v>
      </c>
      <c r="C11" s="11">
        <v>324.33410000000003</v>
      </c>
      <c r="D11" s="11">
        <v>5.5870541428571432</v>
      </c>
      <c r="E11" s="11">
        <v>2.2290089999999996</v>
      </c>
      <c r="F11" s="11">
        <v>3.3152629999999994</v>
      </c>
      <c r="G11" s="2">
        <f t="shared" si="4"/>
        <v>1.0221363965837824</v>
      </c>
      <c r="H11" s="2">
        <f t="shared" si="5"/>
        <v>17.607557728584485</v>
      </c>
      <c r="I11" s="2">
        <f t="shared" si="6"/>
        <v>7.0247045476032888</v>
      </c>
      <c r="J11" s="2">
        <f t="shared" si="7"/>
        <v>10.448025590116918</v>
      </c>
    </row>
    <row r="12" spans="1:10" x14ac:dyDescent="0.25">
      <c r="A12" s="10" t="s">
        <v>13</v>
      </c>
      <c r="B12" s="11">
        <v>4.6900000000000004</v>
      </c>
      <c r="C12" s="11">
        <v>0</v>
      </c>
      <c r="D12" s="12"/>
      <c r="E12" s="12"/>
      <c r="F12" s="12"/>
      <c r="G12" s="2">
        <f t="shared" si="4"/>
        <v>0</v>
      </c>
      <c r="H12" s="2">
        <f t="shared" si="5"/>
        <v>0</v>
      </c>
      <c r="I12" s="2">
        <f t="shared" si="6"/>
        <v>0</v>
      </c>
      <c r="J12" s="2">
        <f t="shared" si="7"/>
        <v>0</v>
      </c>
    </row>
    <row r="13" spans="1:10" x14ac:dyDescent="0.25">
      <c r="A13" s="10" t="s">
        <v>14</v>
      </c>
      <c r="B13" s="11">
        <v>23.44</v>
      </c>
      <c r="C13" s="11">
        <v>264.79200000000003</v>
      </c>
      <c r="D13" s="11">
        <v>1.56067</v>
      </c>
      <c r="E13" s="11">
        <v>2.1064000000000003</v>
      </c>
      <c r="F13" s="11">
        <v>0.24</v>
      </c>
      <c r="G13" s="2">
        <f t="shared" si="4"/>
        <v>11.296587030716724</v>
      </c>
      <c r="H13" s="2">
        <f t="shared" si="5"/>
        <v>66.581484641638227</v>
      </c>
      <c r="I13" s="2">
        <f t="shared" si="6"/>
        <v>89.863481228668945</v>
      </c>
      <c r="J13" s="2">
        <f t="shared" si="7"/>
        <v>10.238907849829351</v>
      </c>
    </row>
    <row r="14" spans="1:10" x14ac:dyDescent="0.25">
      <c r="A14" s="10" t="s">
        <v>15</v>
      </c>
      <c r="B14" s="11">
        <v>41.91</v>
      </c>
      <c r="C14" s="11">
        <v>57.673380999999999</v>
      </c>
      <c r="D14" s="11">
        <v>2.9246099999999999</v>
      </c>
      <c r="E14" s="11">
        <v>0.74085000000000001</v>
      </c>
      <c r="F14" s="11">
        <v>2.68085</v>
      </c>
      <c r="G14" s="2">
        <f t="shared" si="4"/>
        <v>1.3761245764733954</v>
      </c>
      <c r="H14" s="2">
        <f t="shared" si="5"/>
        <v>69.783106657122417</v>
      </c>
      <c r="I14" s="2">
        <f t="shared" si="6"/>
        <v>17.677165354330711</v>
      </c>
      <c r="J14" s="2">
        <f t="shared" si="7"/>
        <v>63.966833691243146</v>
      </c>
    </row>
    <row r="15" spans="1:10" x14ac:dyDescent="0.25">
      <c r="A15" s="10" t="s">
        <v>16</v>
      </c>
      <c r="B15" s="11">
        <v>416.60999999999996</v>
      </c>
      <c r="C15" s="11">
        <v>17592.708000000002</v>
      </c>
      <c r="D15" s="11">
        <v>43.682933769230779</v>
      </c>
      <c r="E15" s="11">
        <v>34.910052</v>
      </c>
      <c r="F15" s="11">
        <v>28.137906000000001</v>
      </c>
      <c r="G15" s="2">
        <f t="shared" si="4"/>
        <v>42.22824224094478</v>
      </c>
      <c r="H15" s="2">
        <f t="shared" si="5"/>
        <v>104.85330109510282</v>
      </c>
      <c r="I15" s="2">
        <f t="shared" si="6"/>
        <v>83.795520990854769</v>
      </c>
      <c r="J15" s="2">
        <f t="shared" si="7"/>
        <v>67.540159861741216</v>
      </c>
    </row>
    <row r="16" spans="1:10" x14ac:dyDescent="0.25">
      <c r="A16" s="10" t="s">
        <v>17</v>
      </c>
      <c r="B16" s="11">
        <v>167.37999999999997</v>
      </c>
      <c r="C16" s="11">
        <v>3065.4750999999997</v>
      </c>
      <c r="D16" s="11">
        <v>14.466905970000003</v>
      </c>
      <c r="E16" s="11">
        <v>7.4153280000000006</v>
      </c>
      <c r="F16" s="11">
        <v>11.268797050000002</v>
      </c>
      <c r="G16" s="2">
        <f t="shared" si="4"/>
        <v>18.314464691121998</v>
      </c>
      <c r="H16" s="2">
        <f t="shared" si="5"/>
        <v>86.431508961644198</v>
      </c>
      <c r="I16" s="2">
        <f t="shared" si="6"/>
        <v>44.302353925200151</v>
      </c>
      <c r="J16" s="2">
        <f t="shared" si="7"/>
        <v>67.324632871310811</v>
      </c>
    </row>
    <row r="17" spans="1:10" x14ac:dyDescent="0.25">
      <c r="A17" s="10" t="s">
        <v>18</v>
      </c>
      <c r="B17" s="11">
        <v>0.5</v>
      </c>
      <c r="C17" s="11">
        <v>0</v>
      </c>
      <c r="D17" s="11">
        <v>4.3000000000000003E-2</v>
      </c>
      <c r="E17" s="11">
        <v>1.6E-2</v>
      </c>
      <c r="F17" s="11">
        <v>1.6E-2</v>
      </c>
      <c r="G17" s="2">
        <f t="shared" si="4"/>
        <v>0</v>
      </c>
      <c r="H17" s="2">
        <f t="shared" si="5"/>
        <v>86</v>
      </c>
      <c r="I17" s="2">
        <f t="shared" si="6"/>
        <v>32</v>
      </c>
      <c r="J17" s="2">
        <f t="shared" si="7"/>
        <v>32</v>
      </c>
    </row>
    <row r="18" spans="1:10" x14ac:dyDescent="0.25">
      <c r="A18" s="10" t="s">
        <v>19</v>
      </c>
      <c r="B18" s="11">
        <v>40.775999999999996</v>
      </c>
      <c r="C18" s="11">
        <v>95.535800000000009</v>
      </c>
      <c r="D18" s="11">
        <v>2.7121300000000002</v>
      </c>
      <c r="E18" s="11">
        <v>0.63029999999999997</v>
      </c>
      <c r="F18" s="11">
        <v>2.14805</v>
      </c>
      <c r="G18" s="2">
        <f t="shared" si="4"/>
        <v>2.3429419266235043</v>
      </c>
      <c r="H18" s="2">
        <f t="shared" si="5"/>
        <v>66.512899744948015</v>
      </c>
      <c r="I18" s="2">
        <f t="shared" si="6"/>
        <v>15.457622130665097</v>
      </c>
      <c r="J18" s="2">
        <f t="shared" si="7"/>
        <v>52.679272120855416</v>
      </c>
    </row>
    <row r="19" spans="1:10" x14ac:dyDescent="0.25">
      <c r="A19" s="10" t="s">
        <v>20</v>
      </c>
      <c r="B19" s="11">
        <v>50.849999999999994</v>
      </c>
      <c r="C19" s="11">
        <v>24.780309999999997</v>
      </c>
      <c r="D19" s="11">
        <v>2.4764360000000001</v>
      </c>
      <c r="E19" s="12"/>
      <c r="F19" s="12"/>
      <c r="G19" s="2">
        <f t="shared" si="4"/>
        <v>0.48732173058013767</v>
      </c>
      <c r="H19" s="2">
        <f t="shared" si="5"/>
        <v>48.700806293018694</v>
      </c>
      <c r="I19" s="2">
        <f t="shared" si="6"/>
        <v>0</v>
      </c>
      <c r="J19" s="2">
        <f t="shared" si="7"/>
        <v>0</v>
      </c>
    </row>
    <row r="20" spans="1:10" x14ac:dyDescent="0.25">
      <c r="A20" s="10" t="s">
        <v>21</v>
      </c>
      <c r="B20" s="11">
        <v>944.94000000000028</v>
      </c>
      <c r="C20" s="11">
        <v>19155.512900000002</v>
      </c>
      <c r="D20" s="11">
        <v>69.982740000000021</v>
      </c>
      <c r="E20" s="11">
        <v>5.7592800000000013</v>
      </c>
      <c r="F20" s="11">
        <v>5.689280000000001</v>
      </c>
      <c r="G20" s="2">
        <f t="shared" si="4"/>
        <v>20.27167111139331</v>
      </c>
      <c r="H20" s="2">
        <f t="shared" si="5"/>
        <v>74.060511778525623</v>
      </c>
      <c r="I20" s="2">
        <f t="shared" si="6"/>
        <v>6.0948631659152959</v>
      </c>
      <c r="J20" s="2">
        <f t="shared" si="7"/>
        <v>6.0207843884267769</v>
      </c>
    </row>
    <row r="21" spans="1:10" x14ac:dyDescent="0.25">
      <c r="A21" s="10" t="s">
        <v>22</v>
      </c>
      <c r="B21" s="11">
        <v>1091.5199999999998</v>
      </c>
      <c r="C21" s="11">
        <v>17408.607200000002</v>
      </c>
      <c r="D21" s="11">
        <v>78.024720307929798</v>
      </c>
      <c r="E21" s="11">
        <v>29.250074826086959</v>
      </c>
      <c r="F21" s="11">
        <v>46.013015173913033</v>
      </c>
      <c r="G21" s="2">
        <f t="shared" si="4"/>
        <v>15.948958516564064</v>
      </c>
      <c r="H21" s="2">
        <f t="shared" si="5"/>
        <v>71.482630009463691</v>
      </c>
      <c r="I21" s="2">
        <f t="shared" si="6"/>
        <v>26.797561955884422</v>
      </c>
      <c r="J21" s="2">
        <f t="shared" si="7"/>
        <v>42.15499044810268</v>
      </c>
    </row>
    <row r="22" spans="1:10" x14ac:dyDescent="0.25">
      <c r="A22" s="10" t="s">
        <v>23</v>
      </c>
      <c r="B22" s="11">
        <v>106.83</v>
      </c>
      <c r="C22" s="11">
        <v>1792.176336</v>
      </c>
      <c r="D22" s="11">
        <v>10.819898</v>
      </c>
      <c r="E22" s="11">
        <v>1.9824999999999999</v>
      </c>
      <c r="F22" s="11">
        <v>3.1399999999999997</v>
      </c>
      <c r="G22" s="2">
        <f t="shared" si="4"/>
        <v>16.775964953664701</v>
      </c>
      <c r="H22" s="2">
        <f t="shared" si="5"/>
        <v>101.28145651970422</v>
      </c>
      <c r="I22" s="2">
        <f t="shared" si="6"/>
        <v>18.557521295516242</v>
      </c>
      <c r="J22" s="2">
        <f t="shared" si="7"/>
        <v>29.392492745483473</v>
      </c>
    </row>
    <row r="23" spans="1:10" x14ac:dyDescent="0.25">
      <c r="A23" s="10" t="s">
        <v>24</v>
      </c>
      <c r="B23" s="11">
        <v>910.30999999999983</v>
      </c>
      <c r="C23" s="11">
        <v>12353.751079</v>
      </c>
      <c r="D23" s="11">
        <v>45.84551123071428</v>
      </c>
      <c r="E23" s="11">
        <v>9.4374947078260867</v>
      </c>
      <c r="F23" s="11">
        <v>10.889121412173912</v>
      </c>
      <c r="G23" s="2">
        <f t="shared" si="4"/>
        <v>13.570927573024576</v>
      </c>
      <c r="H23" s="2">
        <f t="shared" si="5"/>
        <v>50.362526206143279</v>
      </c>
      <c r="I23" s="2">
        <f t="shared" si="6"/>
        <v>10.367341573558555</v>
      </c>
      <c r="J23" s="2">
        <f t="shared" si="7"/>
        <v>11.961992521420081</v>
      </c>
    </row>
    <row r="24" spans="1:10" x14ac:dyDescent="0.25">
      <c r="A24" s="10" t="s">
        <v>25</v>
      </c>
      <c r="B24" s="11">
        <v>70.779999999999987</v>
      </c>
      <c r="C24" s="11">
        <v>455.48199999999997</v>
      </c>
      <c r="D24" s="11">
        <v>3.7511400000000004</v>
      </c>
      <c r="E24" s="11">
        <v>1.7796499999999997</v>
      </c>
      <c r="F24" s="11">
        <v>1.4185699999999999</v>
      </c>
      <c r="G24" s="2">
        <f t="shared" si="4"/>
        <v>6.4351794292172935</v>
      </c>
      <c r="H24" s="2">
        <f t="shared" si="5"/>
        <v>52.997174343034771</v>
      </c>
      <c r="I24" s="2">
        <f t="shared" si="6"/>
        <v>25.143402090986154</v>
      </c>
      <c r="J24" s="2">
        <f t="shared" si="7"/>
        <v>20.041961005933882</v>
      </c>
    </row>
    <row r="25" spans="1:10" x14ac:dyDescent="0.25">
      <c r="A25" s="10" t="s">
        <v>26</v>
      </c>
      <c r="B25" s="11">
        <v>190.91500000000011</v>
      </c>
      <c r="C25" s="11">
        <v>33.145600000000002</v>
      </c>
      <c r="D25" s="11">
        <v>1.4937852757763979</v>
      </c>
      <c r="E25" s="11">
        <v>0.80368204347826067</v>
      </c>
      <c r="F25" s="11">
        <v>1.8632983913043479</v>
      </c>
      <c r="G25" s="2">
        <f t="shared" si="4"/>
        <v>0.17361443574365545</v>
      </c>
      <c r="H25" s="2">
        <f t="shared" si="5"/>
        <v>7.8243473576010114</v>
      </c>
      <c r="I25" s="2">
        <f t="shared" si="6"/>
        <v>4.2096327867284407</v>
      </c>
      <c r="J25" s="2">
        <f t="shared" si="7"/>
        <v>9.7598323405931797</v>
      </c>
    </row>
    <row r="26" spans="1:10" x14ac:dyDescent="0.25">
      <c r="A26" s="10" t="s">
        <v>27</v>
      </c>
      <c r="B26" s="11">
        <v>2.8</v>
      </c>
      <c r="C26" s="11">
        <v>0</v>
      </c>
      <c r="D26" s="12"/>
      <c r="E26" s="12"/>
      <c r="F26" s="12"/>
      <c r="G26" s="2">
        <f t="shared" si="4"/>
        <v>0</v>
      </c>
      <c r="H26" s="2">
        <f t="shared" si="5"/>
        <v>0</v>
      </c>
      <c r="I26" s="2">
        <f t="shared" si="6"/>
        <v>0</v>
      </c>
      <c r="J26" s="2">
        <f t="shared" si="7"/>
        <v>0</v>
      </c>
    </row>
    <row r="27" spans="1:10" x14ac:dyDescent="0.25">
      <c r="A27" s="10" t="s">
        <v>28</v>
      </c>
      <c r="B27" s="11">
        <v>2.5099999999999998</v>
      </c>
      <c r="C27" s="11">
        <v>0.26</v>
      </c>
      <c r="D27" s="11">
        <v>8.3979999999999965E-6</v>
      </c>
      <c r="E27" s="11">
        <v>0</v>
      </c>
      <c r="F27" s="11">
        <v>2.4375000000000004E-6</v>
      </c>
      <c r="G27" s="2">
        <f t="shared" si="4"/>
        <v>0.10358565737051795</v>
      </c>
      <c r="H27" s="2">
        <f t="shared" si="5"/>
        <v>3.3458167330677278E-3</v>
      </c>
      <c r="I27" s="2">
        <f t="shared" si="6"/>
        <v>0</v>
      </c>
      <c r="J27" s="2">
        <f t="shared" si="7"/>
        <v>9.7111553784860586E-4</v>
      </c>
    </row>
    <row r="28" spans="1:10" x14ac:dyDescent="0.25">
      <c r="A28" s="10" t="s">
        <v>29</v>
      </c>
      <c r="B28" s="11">
        <v>68.540000000000006</v>
      </c>
      <c r="C28" s="11">
        <v>113.46000000000001</v>
      </c>
      <c r="D28" s="11">
        <v>0.64070000000000016</v>
      </c>
      <c r="E28" s="11">
        <v>6.4000000000000001E-2</v>
      </c>
      <c r="F28" s="11">
        <v>0.46399999999999997</v>
      </c>
      <c r="G28" s="2">
        <f t="shared" si="4"/>
        <v>1.6553837175372046</v>
      </c>
      <c r="H28" s="2">
        <f t="shared" si="5"/>
        <v>9.3478260869565233</v>
      </c>
      <c r="I28" s="2">
        <f t="shared" si="6"/>
        <v>0.93376130726583007</v>
      </c>
      <c r="J28" s="2">
        <f t="shared" si="7"/>
        <v>6.7697694776772677</v>
      </c>
    </row>
    <row r="29" spans="1:10" x14ac:dyDescent="0.25">
      <c r="A29" s="10" t="s">
        <v>30</v>
      </c>
      <c r="B29" s="11">
        <v>1140.9499999999998</v>
      </c>
      <c r="C29" s="11">
        <v>8598.2842999999993</v>
      </c>
      <c r="D29" s="11">
        <v>16.530608000000001</v>
      </c>
      <c r="E29" s="11">
        <v>2.7840000000000003</v>
      </c>
      <c r="F29" s="11">
        <v>2.7840000000000003</v>
      </c>
      <c r="G29" s="2">
        <f t="shared" si="4"/>
        <v>7.5360745869670014</v>
      </c>
      <c r="H29" s="2">
        <f t="shared" si="5"/>
        <v>14.488459616985848</v>
      </c>
      <c r="I29" s="2">
        <f t="shared" si="6"/>
        <v>2.4400718699329516</v>
      </c>
      <c r="J29" s="2">
        <f t="shared" si="7"/>
        <v>2.4400718699329516</v>
      </c>
    </row>
    <row r="30" spans="1:10" x14ac:dyDescent="0.25">
      <c r="A30" s="10" t="s">
        <v>31</v>
      </c>
      <c r="B30" s="11">
        <v>5.9</v>
      </c>
      <c r="C30" s="11">
        <v>0.60003000000000006</v>
      </c>
      <c r="D30" s="12"/>
      <c r="E30" s="12"/>
      <c r="F30" s="12"/>
      <c r="G30" s="2">
        <f t="shared" si="4"/>
        <v>0.1017</v>
      </c>
      <c r="H30" s="2">
        <f t="shared" si="5"/>
        <v>0</v>
      </c>
      <c r="I30" s="2">
        <f t="shared" si="6"/>
        <v>0</v>
      </c>
      <c r="J30" s="2">
        <f t="shared" si="7"/>
        <v>0</v>
      </c>
    </row>
    <row r="31" spans="1:10" x14ac:dyDescent="0.25">
      <c r="A31" s="10" t="s">
        <v>32</v>
      </c>
      <c r="B31" s="11">
        <v>460.27</v>
      </c>
      <c r="C31" s="11">
        <v>4390.4664970000013</v>
      </c>
      <c r="D31" s="11">
        <v>4.8422349999999996</v>
      </c>
      <c r="E31" s="11">
        <v>1.0499999999999999E-2</v>
      </c>
      <c r="F31" s="11">
        <v>1.0499999999999999E-2</v>
      </c>
      <c r="G31" s="2">
        <f t="shared" si="4"/>
        <v>9.5388934690507785</v>
      </c>
      <c r="H31" s="2">
        <f t="shared" si="5"/>
        <v>10.520422795315792</v>
      </c>
      <c r="I31" s="2">
        <f t="shared" si="6"/>
        <v>2.2812696895300581E-2</v>
      </c>
      <c r="J31" s="2">
        <f t="shared" si="7"/>
        <v>2.2812696895300581E-2</v>
      </c>
    </row>
    <row r="32" spans="1:10" x14ac:dyDescent="0.25">
      <c r="A32" s="10" t="s">
        <v>33</v>
      </c>
      <c r="B32" s="11">
        <v>87.060000000000016</v>
      </c>
      <c r="C32" s="11">
        <v>590.69105999999999</v>
      </c>
      <c r="D32" s="11">
        <v>0.35285000000000005</v>
      </c>
      <c r="E32" s="11">
        <v>0.19500000000000001</v>
      </c>
      <c r="F32" s="11">
        <v>0.19500000000000001</v>
      </c>
      <c r="G32" s="2">
        <f t="shared" si="4"/>
        <v>6.7848731909028244</v>
      </c>
      <c r="H32" s="2">
        <f t="shared" si="5"/>
        <v>4.0529519871353088</v>
      </c>
      <c r="I32" s="2">
        <f t="shared" si="6"/>
        <v>2.2398345968297719</v>
      </c>
      <c r="J32" s="2">
        <f t="shared" si="7"/>
        <v>2.2398345968297719</v>
      </c>
    </row>
    <row r="33" spans="1:10" x14ac:dyDescent="0.25">
      <c r="A33" s="10" t="s">
        <v>34</v>
      </c>
      <c r="B33" s="11">
        <v>468.35</v>
      </c>
      <c r="C33" s="11">
        <v>3971.3530339999998</v>
      </c>
      <c r="D33" s="11">
        <v>3.7403599999999995</v>
      </c>
      <c r="E33" s="11">
        <v>0.8</v>
      </c>
      <c r="F33" s="12"/>
      <c r="G33" s="2">
        <f t="shared" si="4"/>
        <v>8.4794556079854804</v>
      </c>
      <c r="H33" s="2">
        <f t="shared" si="5"/>
        <v>7.9862495996583744</v>
      </c>
      <c r="I33" s="2">
        <f t="shared" si="6"/>
        <v>1.7081242660403544</v>
      </c>
      <c r="J33" s="2">
        <f t="shared" si="7"/>
        <v>0</v>
      </c>
    </row>
    <row r="34" spans="1:10" x14ac:dyDescent="0.25">
      <c r="A34" s="10" t="s">
        <v>35</v>
      </c>
      <c r="B34" s="11">
        <v>6040.0800000000072</v>
      </c>
      <c r="C34" s="11">
        <v>53792.500062000021</v>
      </c>
      <c r="D34" s="11">
        <v>87.959683557903233</v>
      </c>
      <c r="E34" s="11">
        <v>12.376606395339808</v>
      </c>
      <c r="F34" s="11">
        <v>5.8132790586407781</v>
      </c>
      <c r="G34" s="2">
        <f t="shared" si="4"/>
        <v>8.9059250973496962</v>
      </c>
      <c r="H34" s="2">
        <f t="shared" si="5"/>
        <v>14.562668633180873</v>
      </c>
      <c r="I34" s="2">
        <f t="shared" si="6"/>
        <v>2.049079878965145</v>
      </c>
      <c r="J34" s="2">
        <f t="shared" si="7"/>
        <v>0.96245067261373551</v>
      </c>
    </row>
    <row r="35" spans="1:10" x14ac:dyDescent="0.25">
      <c r="A35" s="10" t="s">
        <v>36</v>
      </c>
      <c r="B35" s="11">
        <v>0.31</v>
      </c>
      <c r="C35" s="11">
        <v>0.155</v>
      </c>
      <c r="D35" s="12"/>
      <c r="E35" s="12"/>
      <c r="F35" s="12"/>
      <c r="G35" s="2">
        <f t="shared" si="4"/>
        <v>0.5</v>
      </c>
      <c r="H35" s="2">
        <f t="shared" si="5"/>
        <v>0</v>
      </c>
      <c r="I35" s="2">
        <f t="shared" si="6"/>
        <v>0</v>
      </c>
      <c r="J35" s="2">
        <f t="shared" si="7"/>
        <v>0</v>
      </c>
    </row>
    <row r="36" spans="1:10" x14ac:dyDescent="0.25">
      <c r="A36" s="10" t="s">
        <v>37</v>
      </c>
      <c r="B36" s="11">
        <v>21.33</v>
      </c>
      <c r="C36" s="11">
        <v>0</v>
      </c>
      <c r="D36" s="12"/>
      <c r="E36" s="12"/>
      <c r="F36" s="12"/>
      <c r="G36" s="2">
        <f t="shared" si="4"/>
        <v>0</v>
      </c>
      <c r="H36" s="2">
        <f t="shared" si="5"/>
        <v>0</v>
      </c>
      <c r="I36" s="2">
        <f t="shared" si="6"/>
        <v>0</v>
      </c>
      <c r="J36" s="2">
        <f t="shared" si="7"/>
        <v>0</v>
      </c>
    </row>
    <row r="37" spans="1:10" x14ac:dyDescent="0.25">
      <c r="A37" s="10" t="s">
        <v>38</v>
      </c>
      <c r="B37" s="11">
        <v>555.63</v>
      </c>
      <c r="C37" s="11">
        <v>1610.9253999999999</v>
      </c>
      <c r="D37" s="11">
        <v>2.1393120000000003</v>
      </c>
      <c r="E37" s="12"/>
      <c r="F37" s="12"/>
      <c r="G37" s="2">
        <f t="shared" si="4"/>
        <v>2.8992772168529415</v>
      </c>
      <c r="H37" s="2">
        <f t="shared" si="5"/>
        <v>3.8502456670806118</v>
      </c>
      <c r="I37" s="2">
        <f t="shared" si="6"/>
        <v>0</v>
      </c>
      <c r="J37" s="2">
        <f t="shared" si="7"/>
        <v>0</v>
      </c>
    </row>
    <row r="38" spans="1:10" x14ac:dyDescent="0.25">
      <c r="A38" s="10" t="s">
        <v>39</v>
      </c>
      <c r="B38" s="11">
        <v>264.37</v>
      </c>
      <c r="C38" s="11">
        <v>0</v>
      </c>
      <c r="D38" s="11">
        <v>1.9722</v>
      </c>
      <c r="E38" s="12"/>
      <c r="F38" s="12"/>
      <c r="G38" s="2">
        <f t="shared" si="4"/>
        <v>0</v>
      </c>
      <c r="H38" s="2">
        <f t="shared" si="5"/>
        <v>7.4599992434845106</v>
      </c>
      <c r="I38" s="2">
        <f t="shared" si="6"/>
        <v>0</v>
      </c>
      <c r="J38" s="2">
        <f t="shared" si="7"/>
        <v>0</v>
      </c>
    </row>
    <row r="39" spans="1:10" x14ac:dyDescent="0.25">
      <c r="A39" s="10" t="s">
        <v>40</v>
      </c>
      <c r="B39" s="11">
        <v>228.45999999999998</v>
      </c>
      <c r="C39" s="11">
        <v>297.69806799999998</v>
      </c>
      <c r="D39" s="11">
        <v>2.2464</v>
      </c>
      <c r="E39" s="11">
        <v>0.35</v>
      </c>
      <c r="F39" s="12"/>
      <c r="G39" s="2">
        <f t="shared" si="4"/>
        <v>1.3030642913420292</v>
      </c>
      <c r="H39" s="2">
        <f t="shared" si="5"/>
        <v>9.8327934868248281</v>
      </c>
      <c r="I39" s="2">
        <f t="shared" si="6"/>
        <v>1.5319968484636262</v>
      </c>
      <c r="J39" s="2">
        <f t="shared" si="7"/>
        <v>0</v>
      </c>
    </row>
    <row r="40" spans="1:10" x14ac:dyDescent="0.25">
      <c r="A40" s="10" t="s">
        <v>41</v>
      </c>
      <c r="B40" s="11">
        <v>1153.9399999999989</v>
      </c>
      <c r="C40" s="11">
        <v>7441.4644000000008</v>
      </c>
      <c r="D40" s="11">
        <v>7.1221789999999991</v>
      </c>
      <c r="E40" s="11">
        <v>1.2394800000000001</v>
      </c>
      <c r="F40" s="11">
        <v>3.1550399999999996</v>
      </c>
      <c r="G40" s="2">
        <f t="shared" si="4"/>
        <v>6.4487446487685736</v>
      </c>
      <c r="H40" s="2">
        <f t="shared" si="5"/>
        <v>6.1720531396779776</v>
      </c>
      <c r="I40" s="2">
        <f t="shared" si="6"/>
        <v>1.0741286375374814</v>
      </c>
      <c r="J40" s="2">
        <f t="shared" si="7"/>
        <v>2.734145622822679</v>
      </c>
    </row>
    <row r="41" spans="1:10" x14ac:dyDescent="0.25">
      <c r="A41" s="10" t="s">
        <v>42</v>
      </c>
      <c r="B41" s="11">
        <v>246.20999999999998</v>
      </c>
      <c r="C41" s="11">
        <v>2741.1689999999999</v>
      </c>
      <c r="D41" s="11">
        <v>13.127627999999998</v>
      </c>
      <c r="E41" s="11">
        <v>0.33575300000000002</v>
      </c>
      <c r="F41" s="11">
        <v>0.32640000000000002</v>
      </c>
      <c r="G41" s="2">
        <f t="shared" si="4"/>
        <v>11.133459242110394</v>
      </c>
      <c r="H41" s="2">
        <f t="shared" si="5"/>
        <v>53.318825392957223</v>
      </c>
      <c r="I41" s="2">
        <f t="shared" si="6"/>
        <v>1.363685471751757</v>
      </c>
      <c r="J41" s="2">
        <f t="shared" si="7"/>
        <v>1.3256975752406486</v>
      </c>
    </row>
    <row r="42" spans="1:10" x14ac:dyDescent="0.25">
      <c r="A42" s="10" t="s">
        <v>43</v>
      </c>
      <c r="B42" s="11">
        <v>8323.3700000000008</v>
      </c>
      <c r="C42" s="11">
        <v>95932.048862999873</v>
      </c>
      <c r="D42" s="11">
        <v>119.72235589763785</v>
      </c>
      <c r="E42" s="11">
        <v>18.142735520000002</v>
      </c>
      <c r="F42" s="11">
        <v>9.4292506400000011</v>
      </c>
      <c r="G42" s="2">
        <f t="shared" si="4"/>
        <v>11.525625901888281</v>
      </c>
      <c r="H42" s="2">
        <f t="shared" si="5"/>
        <v>14.383880074733893</v>
      </c>
      <c r="I42" s="2">
        <f t="shared" si="6"/>
        <v>2.1797343527921984</v>
      </c>
      <c r="J42" s="2">
        <f t="shared" si="7"/>
        <v>1.1328645296316278</v>
      </c>
    </row>
    <row r="43" spans="1:10" x14ac:dyDescent="0.25">
      <c r="A43" s="10" t="s">
        <v>44</v>
      </c>
      <c r="B43" s="11">
        <v>2.3200000000000003</v>
      </c>
      <c r="C43" s="11">
        <v>0</v>
      </c>
      <c r="D43" s="11">
        <v>8.8500000000000009E-2</v>
      </c>
      <c r="E43" s="11">
        <v>9.4400000000000012E-2</v>
      </c>
      <c r="F43" s="11">
        <v>9.4400000000000012E-2</v>
      </c>
      <c r="G43" s="2">
        <f t="shared" si="4"/>
        <v>0</v>
      </c>
      <c r="H43" s="2">
        <f t="shared" si="5"/>
        <v>38.146551724137936</v>
      </c>
      <c r="I43" s="2">
        <f t="shared" si="6"/>
        <v>40.689655172413794</v>
      </c>
      <c r="J43" s="2">
        <f t="shared" si="7"/>
        <v>40.689655172413794</v>
      </c>
    </row>
    <row r="44" spans="1:10" x14ac:dyDescent="0.25">
      <c r="A44" s="10" t="s">
        <v>45</v>
      </c>
      <c r="B44" s="11">
        <v>62.15</v>
      </c>
      <c r="C44" s="11">
        <v>0</v>
      </c>
      <c r="D44" s="11">
        <v>2.8799999999999999E-2</v>
      </c>
      <c r="E44" s="12"/>
      <c r="F44" s="11">
        <v>6.6599999999999993E-2</v>
      </c>
      <c r="G44" s="2">
        <f t="shared" si="4"/>
        <v>0</v>
      </c>
      <c r="H44" s="2">
        <f t="shared" si="5"/>
        <v>0.46339501206757844</v>
      </c>
      <c r="I44" s="2">
        <f t="shared" si="6"/>
        <v>0</v>
      </c>
      <c r="J44" s="2">
        <f t="shared" si="7"/>
        <v>1.071600965406275</v>
      </c>
    </row>
    <row r="45" spans="1:10" x14ac:dyDescent="0.25">
      <c r="A45" s="10" t="s">
        <v>46</v>
      </c>
      <c r="B45" s="11">
        <v>16.849999999999998</v>
      </c>
      <c r="C45" s="11">
        <v>272.01600000000002</v>
      </c>
      <c r="D45" s="11">
        <v>1.0699099999999999</v>
      </c>
      <c r="E45" s="11">
        <v>0.52729999999999999</v>
      </c>
      <c r="F45" s="11">
        <v>0.90615600000000007</v>
      </c>
      <c r="G45" s="2">
        <f t="shared" si="4"/>
        <v>16.14338278931751</v>
      </c>
      <c r="H45" s="2">
        <f t="shared" si="5"/>
        <v>63.496142433234418</v>
      </c>
      <c r="I45" s="2">
        <f t="shared" si="6"/>
        <v>31.293768545994066</v>
      </c>
      <c r="J45" s="2">
        <f t="shared" si="7"/>
        <v>53.777804154302679</v>
      </c>
    </row>
    <row r="46" spans="1:10" x14ac:dyDescent="0.25">
      <c r="A46" s="10" t="s">
        <v>47</v>
      </c>
      <c r="B46" s="11">
        <v>342.30000000000007</v>
      </c>
      <c r="C46" s="11">
        <v>19.2136</v>
      </c>
      <c r="D46" s="11">
        <v>0.22308</v>
      </c>
      <c r="E46" s="11">
        <v>0.13904</v>
      </c>
      <c r="F46" s="11">
        <v>6.9519999999999998E-2</v>
      </c>
      <c r="G46" s="2">
        <f t="shared" si="4"/>
        <v>5.6130879345603263E-2</v>
      </c>
      <c r="H46" s="2">
        <f t="shared" si="5"/>
        <v>0.6517090271691498</v>
      </c>
      <c r="I46" s="2">
        <f t="shared" si="6"/>
        <v>0.40619339760444045</v>
      </c>
      <c r="J46" s="2">
        <f t="shared" si="7"/>
        <v>0.20309669880222023</v>
      </c>
    </row>
    <row r="47" spans="1:10" x14ac:dyDescent="0.25">
      <c r="A47" s="10" t="s">
        <v>48</v>
      </c>
      <c r="B47" s="11">
        <v>1059.05</v>
      </c>
      <c r="C47" s="11">
        <v>6.4438120000000003</v>
      </c>
      <c r="D47" s="11">
        <v>1.3835600000000001</v>
      </c>
      <c r="E47" s="11">
        <v>0.58489999999999998</v>
      </c>
      <c r="F47" s="11">
        <v>0.47480000000000006</v>
      </c>
      <c r="G47" s="2">
        <f t="shared" si="4"/>
        <v>6.0845210330012752E-3</v>
      </c>
      <c r="H47" s="2">
        <f t="shared" si="5"/>
        <v>1.3064161276615838</v>
      </c>
      <c r="I47" s="2">
        <f t="shared" si="6"/>
        <v>0.55228742741135928</v>
      </c>
      <c r="J47" s="2">
        <f t="shared" si="7"/>
        <v>0.44832633020159585</v>
      </c>
    </row>
    <row r="48" spans="1:10" x14ac:dyDescent="0.25">
      <c r="A48" s="10" t="s">
        <v>49</v>
      </c>
      <c r="B48" s="11">
        <v>56.85</v>
      </c>
      <c r="C48" s="11">
        <v>0.5</v>
      </c>
      <c r="D48" s="11">
        <v>0.63139000000000001</v>
      </c>
      <c r="E48" s="11">
        <v>0</v>
      </c>
      <c r="F48" s="11">
        <v>0</v>
      </c>
      <c r="G48" s="2">
        <f t="shared" si="4"/>
        <v>8.7950747581354433E-3</v>
      </c>
      <c r="H48" s="2">
        <f t="shared" si="5"/>
        <v>11.106244503078276</v>
      </c>
      <c r="I48" s="2">
        <f t="shared" si="6"/>
        <v>0</v>
      </c>
      <c r="J48" s="2">
        <f t="shared" si="7"/>
        <v>0</v>
      </c>
    </row>
    <row r="49" spans="1:10" x14ac:dyDescent="0.25">
      <c r="A49" s="10" t="s">
        <v>50</v>
      </c>
      <c r="B49" s="11">
        <v>20.8</v>
      </c>
      <c r="C49" s="11">
        <v>24.876000000000001</v>
      </c>
      <c r="D49" s="11">
        <v>9.3959999999999988E-2</v>
      </c>
      <c r="E49" s="12"/>
      <c r="F49" s="12"/>
      <c r="G49" s="2">
        <f t="shared" si="4"/>
        <v>1.1959615384615385</v>
      </c>
      <c r="H49" s="2">
        <f t="shared" si="5"/>
        <v>4.5173076923076918</v>
      </c>
      <c r="I49" s="2">
        <f t="shared" si="6"/>
        <v>0</v>
      </c>
      <c r="J49" s="2">
        <f t="shared" si="7"/>
        <v>0</v>
      </c>
    </row>
    <row r="50" spans="1:10" x14ac:dyDescent="0.25">
      <c r="A50" s="10" t="s">
        <v>51</v>
      </c>
      <c r="B50" s="11">
        <v>12.82</v>
      </c>
      <c r="C50" s="11">
        <v>2.798613</v>
      </c>
      <c r="D50" s="11">
        <v>0.51698600000000006</v>
      </c>
      <c r="E50" s="11">
        <v>2.0160000000000001E-2</v>
      </c>
      <c r="F50" s="11">
        <v>2.0160000000000001E-2</v>
      </c>
      <c r="G50" s="2">
        <f t="shared" si="4"/>
        <v>0.21830054602184087</v>
      </c>
      <c r="H50" s="2">
        <f t="shared" si="5"/>
        <v>40.326521060842438</v>
      </c>
      <c r="I50" s="2">
        <f t="shared" si="6"/>
        <v>1.5725429017160686</v>
      </c>
      <c r="J50" s="2">
        <f t="shared" si="7"/>
        <v>1.5725429017160686</v>
      </c>
    </row>
    <row r="51" spans="1:10" x14ac:dyDescent="0.25">
      <c r="A51" s="10" t="s">
        <v>52</v>
      </c>
      <c r="B51" s="11">
        <v>0.09</v>
      </c>
      <c r="C51" s="11">
        <v>0</v>
      </c>
      <c r="D51" s="12"/>
      <c r="E51" s="12"/>
      <c r="F51" s="12"/>
      <c r="G51" s="2">
        <f t="shared" si="4"/>
        <v>0</v>
      </c>
      <c r="H51" s="2">
        <f t="shared" si="5"/>
        <v>0</v>
      </c>
      <c r="I51" s="2">
        <f t="shared" si="6"/>
        <v>0</v>
      </c>
      <c r="J51" s="2">
        <f t="shared" si="7"/>
        <v>0</v>
      </c>
    </row>
    <row r="52" spans="1:10" x14ac:dyDescent="0.25">
      <c r="A52" s="10" t="s">
        <v>53</v>
      </c>
      <c r="B52" s="11">
        <v>13.249999999999998</v>
      </c>
      <c r="C52" s="11">
        <v>56.608399999999996</v>
      </c>
      <c r="D52" s="12"/>
      <c r="E52" s="12"/>
      <c r="F52" s="12"/>
      <c r="G52" s="2">
        <f t="shared" si="4"/>
        <v>4.2723320754716987</v>
      </c>
      <c r="H52" s="2">
        <f t="shared" si="5"/>
        <v>0</v>
      </c>
      <c r="I52" s="2">
        <f t="shared" si="6"/>
        <v>0</v>
      </c>
      <c r="J52" s="2">
        <f t="shared" si="7"/>
        <v>0</v>
      </c>
    </row>
    <row r="53" spans="1:10" x14ac:dyDescent="0.25">
      <c r="A53" s="10" t="s">
        <v>54</v>
      </c>
      <c r="B53" s="11">
        <v>557.07000000000005</v>
      </c>
      <c r="C53" s="11">
        <v>0</v>
      </c>
      <c r="D53" s="12"/>
      <c r="E53" s="12"/>
      <c r="F53" s="12"/>
      <c r="G53" s="2">
        <f t="shared" si="4"/>
        <v>0</v>
      </c>
      <c r="H53" s="2">
        <f t="shared" si="5"/>
        <v>0</v>
      </c>
      <c r="I53" s="2">
        <f t="shared" si="6"/>
        <v>0</v>
      </c>
      <c r="J53" s="2">
        <f t="shared" si="7"/>
        <v>0</v>
      </c>
    </row>
    <row r="54" spans="1:10" x14ac:dyDescent="0.25">
      <c r="A54" s="10" t="s">
        <v>55</v>
      </c>
      <c r="B54" s="11">
        <v>7417.8999999999978</v>
      </c>
      <c r="C54" s="11">
        <v>1537.0484960000003</v>
      </c>
      <c r="D54" s="11">
        <v>121.27941197181821</v>
      </c>
      <c r="E54" s="11">
        <v>16.142250140000005</v>
      </c>
      <c r="F54" s="11">
        <v>10.440464781818186</v>
      </c>
      <c r="G54" s="2">
        <f t="shared" si="4"/>
        <v>0.20720803677590705</v>
      </c>
      <c r="H54" s="2">
        <f t="shared" si="5"/>
        <v>16.349561462383996</v>
      </c>
      <c r="I54" s="2">
        <f t="shared" si="6"/>
        <v>2.1761212930883418</v>
      </c>
      <c r="J54" s="2">
        <f t="shared" si="7"/>
        <v>1.4074690656140132</v>
      </c>
    </row>
    <row r="55" spans="1:10" x14ac:dyDescent="0.25">
      <c r="A55" s="10" t="s">
        <v>56</v>
      </c>
      <c r="B55" s="11">
        <v>78.73</v>
      </c>
      <c r="C55" s="11">
        <v>0</v>
      </c>
      <c r="D55" s="12"/>
      <c r="E55" s="12"/>
      <c r="F55" s="12"/>
      <c r="G55" s="2">
        <f t="shared" si="4"/>
        <v>0</v>
      </c>
      <c r="H55" s="2">
        <f t="shared" si="5"/>
        <v>0</v>
      </c>
      <c r="I55" s="2">
        <f t="shared" si="6"/>
        <v>0</v>
      </c>
      <c r="J55" s="2">
        <f t="shared" si="7"/>
        <v>0</v>
      </c>
    </row>
    <row r="56" spans="1:10" x14ac:dyDescent="0.25">
      <c r="A56" s="10" t="s">
        <v>57</v>
      </c>
      <c r="B56" s="11">
        <v>8967.9599999999973</v>
      </c>
      <c r="C56" s="11">
        <v>23374.103173999982</v>
      </c>
      <c r="D56" s="11">
        <v>282.42958845315229</v>
      </c>
      <c r="E56" s="11">
        <v>152.47522798260866</v>
      </c>
      <c r="F56" s="11">
        <v>99.03172604347823</v>
      </c>
      <c r="G56" s="2">
        <f t="shared" si="4"/>
        <v>2.6064013637438155</v>
      </c>
      <c r="H56" s="2">
        <f t="shared" si="5"/>
        <v>31.493181108429606</v>
      </c>
      <c r="I56" s="2">
        <f t="shared" si="6"/>
        <v>17.002219900914891</v>
      </c>
      <c r="J56" s="2">
        <f t="shared" si="7"/>
        <v>11.042837617861617</v>
      </c>
    </row>
    <row r="57" spans="1:10" x14ac:dyDescent="0.25">
      <c r="A57" s="10" t="s">
        <v>58</v>
      </c>
      <c r="B57" s="11">
        <v>701.51000000000033</v>
      </c>
      <c r="C57" s="11">
        <v>1841.1687309999998</v>
      </c>
      <c r="D57" s="11">
        <v>23.21012399999999</v>
      </c>
      <c r="E57" s="11">
        <v>16.256388999999999</v>
      </c>
      <c r="F57" s="11">
        <v>17.792409999999997</v>
      </c>
      <c r="G57" s="2">
        <f t="shared" si="4"/>
        <v>2.6245794514689726</v>
      </c>
      <c r="H57" s="2">
        <f t="shared" si="5"/>
        <v>33.085948881698023</v>
      </c>
      <c r="I57" s="2">
        <f t="shared" si="6"/>
        <v>23.173424470071691</v>
      </c>
      <c r="J57" s="2">
        <f t="shared" si="7"/>
        <v>25.363016920642597</v>
      </c>
    </row>
    <row r="58" spans="1:10" x14ac:dyDescent="0.25">
      <c r="A58" s="10" t="s">
        <v>59</v>
      </c>
      <c r="B58" s="11">
        <v>83.18</v>
      </c>
      <c r="C58" s="11">
        <v>0</v>
      </c>
      <c r="D58" s="11">
        <v>9.2478200000000008</v>
      </c>
      <c r="E58" s="12"/>
      <c r="F58" s="12"/>
      <c r="G58" s="2">
        <f t="shared" si="4"/>
        <v>0</v>
      </c>
      <c r="H58" s="2">
        <f t="shared" si="5"/>
        <v>111.17840827121906</v>
      </c>
      <c r="I58" s="2">
        <f t="shared" si="6"/>
        <v>0</v>
      </c>
      <c r="J58" s="2">
        <f t="shared" si="7"/>
        <v>0</v>
      </c>
    </row>
    <row r="59" spans="1:10" x14ac:dyDescent="0.25">
      <c r="A59" s="10" t="s">
        <v>60</v>
      </c>
      <c r="B59" s="11">
        <v>376.34100000000001</v>
      </c>
      <c r="C59" s="11">
        <v>882.60565800000006</v>
      </c>
      <c r="D59" s="11">
        <v>15.220636000000002</v>
      </c>
      <c r="E59" s="11">
        <v>2.2946999999999997</v>
      </c>
      <c r="F59" s="11">
        <v>2.1746999999999996</v>
      </c>
      <c r="G59" s="2">
        <f t="shared" si="4"/>
        <v>2.3452285507026871</v>
      </c>
      <c r="H59" s="2">
        <f t="shared" si="5"/>
        <v>40.443735867205547</v>
      </c>
      <c r="I59" s="2">
        <f t="shared" si="6"/>
        <v>6.0973957129305596</v>
      </c>
      <c r="J59" s="2">
        <f t="shared" si="7"/>
        <v>5.778535955423405</v>
      </c>
    </row>
    <row r="60" spans="1:10" x14ac:dyDescent="0.25">
      <c r="A60" s="10" t="s">
        <v>61</v>
      </c>
      <c r="B60" s="11">
        <v>32.839999999999996</v>
      </c>
      <c r="C60" s="11">
        <v>0</v>
      </c>
      <c r="D60" s="12"/>
      <c r="E60" s="12"/>
      <c r="F60" s="12"/>
      <c r="G60" s="2">
        <f t="shared" si="4"/>
        <v>0</v>
      </c>
      <c r="H60" s="2">
        <f t="shared" si="5"/>
        <v>0</v>
      </c>
      <c r="I60" s="2">
        <f t="shared" si="6"/>
        <v>0</v>
      </c>
      <c r="J60" s="2">
        <f t="shared" si="7"/>
        <v>0</v>
      </c>
    </row>
    <row r="61" spans="1:10" x14ac:dyDescent="0.25">
      <c r="A61" s="10" t="s">
        <v>62</v>
      </c>
      <c r="B61" s="11">
        <v>21</v>
      </c>
      <c r="C61" s="11">
        <v>0</v>
      </c>
      <c r="D61" s="11">
        <v>0.9</v>
      </c>
      <c r="E61" s="12"/>
      <c r="F61" s="12"/>
      <c r="G61" s="2">
        <f t="shared" si="4"/>
        <v>0</v>
      </c>
      <c r="H61" s="2">
        <f t="shared" si="5"/>
        <v>42.857142857142854</v>
      </c>
      <c r="I61" s="2">
        <f t="shared" si="6"/>
        <v>0</v>
      </c>
      <c r="J61" s="2">
        <f t="shared" si="7"/>
        <v>0</v>
      </c>
    </row>
    <row r="62" spans="1:10" x14ac:dyDescent="0.25">
      <c r="A62" s="10" t="s">
        <v>63</v>
      </c>
      <c r="B62" s="11">
        <v>100.84399999999997</v>
      </c>
      <c r="C62" s="11">
        <v>10.9084</v>
      </c>
      <c r="D62" s="11">
        <v>0.89489739285714276</v>
      </c>
      <c r="E62" s="11">
        <v>0.52010999999999996</v>
      </c>
      <c r="F62" s="11">
        <v>0.258793</v>
      </c>
      <c r="G62" s="2">
        <f t="shared" si="4"/>
        <v>0.10817103645234227</v>
      </c>
      <c r="H62" s="2">
        <f t="shared" si="5"/>
        <v>8.8740767210458049</v>
      </c>
      <c r="I62" s="2">
        <f t="shared" si="6"/>
        <v>5.1575701082860679</v>
      </c>
      <c r="J62" s="2">
        <f t="shared" si="7"/>
        <v>2.566270675498791</v>
      </c>
    </row>
    <row r="63" spans="1:10" x14ac:dyDescent="0.25">
      <c r="A63" s="10" t="s">
        <v>64</v>
      </c>
      <c r="B63" s="11">
        <v>140.93</v>
      </c>
      <c r="C63" s="11">
        <v>92.132400000000004</v>
      </c>
      <c r="D63" s="11">
        <v>17.295665</v>
      </c>
      <c r="E63" s="11">
        <v>9.0275150000000011</v>
      </c>
      <c r="F63" s="11">
        <v>3.6070929999999999</v>
      </c>
      <c r="G63" s="2">
        <f t="shared" si="4"/>
        <v>0.65374583126374797</v>
      </c>
      <c r="H63" s="2">
        <f t="shared" si="5"/>
        <v>122.72521819342936</v>
      </c>
      <c r="I63" s="2">
        <f t="shared" si="6"/>
        <v>64.056730291634153</v>
      </c>
      <c r="J63" s="2">
        <f t="shared" si="7"/>
        <v>25.594926559284747</v>
      </c>
    </row>
    <row r="64" spans="1:10" x14ac:dyDescent="0.25">
      <c r="A64" s="10" t="s">
        <v>65</v>
      </c>
      <c r="B64" s="11">
        <v>0.2</v>
      </c>
      <c r="C64" s="11">
        <v>0</v>
      </c>
      <c r="D64" s="12"/>
      <c r="E64" s="12"/>
      <c r="F64" s="12"/>
      <c r="G64" s="2">
        <f t="shared" si="4"/>
        <v>0</v>
      </c>
      <c r="H64" s="2">
        <f t="shared" si="5"/>
        <v>0</v>
      </c>
      <c r="I64" s="2">
        <f t="shared" si="6"/>
        <v>0</v>
      </c>
      <c r="J64" s="2">
        <f t="shared" si="7"/>
        <v>0</v>
      </c>
    </row>
    <row r="65" spans="1:10" x14ac:dyDescent="0.25">
      <c r="A65" s="10" t="s">
        <v>66</v>
      </c>
      <c r="B65" s="11">
        <v>74</v>
      </c>
      <c r="C65" s="11">
        <v>1294.8</v>
      </c>
      <c r="D65" s="11">
        <v>9.2000000000000012E-2</v>
      </c>
      <c r="E65" s="12"/>
      <c r="F65" s="12"/>
      <c r="G65" s="2">
        <f t="shared" si="4"/>
        <v>17.497297297297298</v>
      </c>
      <c r="H65" s="2">
        <f t="shared" si="5"/>
        <v>1.2432432432432434</v>
      </c>
      <c r="I65" s="2">
        <f t="shared" si="6"/>
        <v>0</v>
      </c>
      <c r="J65" s="2">
        <f t="shared" si="7"/>
        <v>0</v>
      </c>
    </row>
    <row r="66" spans="1:10" x14ac:dyDescent="0.25">
      <c r="A66" s="10" t="s">
        <v>67</v>
      </c>
      <c r="B66" s="11">
        <v>39.980000000000004</v>
      </c>
      <c r="C66" s="11">
        <v>0</v>
      </c>
      <c r="D66" s="11">
        <v>0.45999999999999996</v>
      </c>
      <c r="E66" s="12"/>
      <c r="F66" s="12"/>
      <c r="G66" s="2">
        <f t="shared" si="4"/>
        <v>0</v>
      </c>
      <c r="H66" s="2">
        <f t="shared" si="5"/>
        <v>11.505752876438217</v>
      </c>
      <c r="I66" s="2">
        <f t="shared" si="6"/>
        <v>0</v>
      </c>
      <c r="J66" s="2">
        <f t="shared" si="7"/>
        <v>0</v>
      </c>
    </row>
    <row r="67" spans="1:10" x14ac:dyDescent="0.25">
      <c r="A67" s="10" t="s">
        <v>68</v>
      </c>
      <c r="B67" s="11">
        <v>11.99</v>
      </c>
      <c r="C67" s="11">
        <v>0</v>
      </c>
      <c r="D67" s="12"/>
      <c r="E67" s="12"/>
      <c r="F67" s="12"/>
      <c r="G67" s="2">
        <f t="shared" ref="G67:G130" si="8">C67/B67</f>
        <v>0</v>
      </c>
      <c r="H67" s="2">
        <f t="shared" ref="H67:H130" si="9">D67*1000/B67</f>
        <v>0</v>
      </c>
      <c r="I67" s="2">
        <f t="shared" ref="I67:I130" si="10">E67*1000/B67</f>
        <v>0</v>
      </c>
      <c r="J67" s="2">
        <f t="shared" ref="J67:J130" si="11">F67*1000/B67</f>
        <v>0</v>
      </c>
    </row>
    <row r="68" spans="1:10" x14ac:dyDescent="0.25">
      <c r="A68" s="10" t="s">
        <v>69</v>
      </c>
      <c r="B68" s="11">
        <v>8.99</v>
      </c>
      <c r="C68" s="11">
        <v>0</v>
      </c>
      <c r="D68" s="12"/>
      <c r="E68" s="12"/>
      <c r="F68" s="12"/>
      <c r="G68" s="2">
        <f t="shared" si="8"/>
        <v>0</v>
      </c>
      <c r="H68" s="2">
        <f t="shared" si="9"/>
        <v>0</v>
      </c>
      <c r="I68" s="2">
        <f t="shared" si="10"/>
        <v>0</v>
      </c>
      <c r="J68" s="2">
        <f t="shared" si="11"/>
        <v>0</v>
      </c>
    </row>
    <row r="69" spans="1:10" x14ac:dyDescent="0.25">
      <c r="A69" s="10" t="s">
        <v>70</v>
      </c>
      <c r="B69" s="11">
        <v>2064.4599999999982</v>
      </c>
      <c r="C69" s="11">
        <v>5476.8996440000001</v>
      </c>
      <c r="D69" s="11">
        <v>26.819290580631954</v>
      </c>
      <c r="E69" s="11">
        <v>9.0520826019417449</v>
      </c>
      <c r="F69" s="11">
        <v>11.382955592233014</v>
      </c>
      <c r="G69" s="2">
        <f t="shared" si="8"/>
        <v>2.6529453920153476</v>
      </c>
      <c r="H69" s="2">
        <f t="shared" si="9"/>
        <v>12.990947066366981</v>
      </c>
      <c r="I69" s="2">
        <f t="shared" si="10"/>
        <v>4.3847217199372972</v>
      </c>
      <c r="J69" s="2">
        <f t="shared" si="11"/>
        <v>5.5137690205831174</v>
      </c>
    </row>
    <row r="70" spans="1:10" x14ac:dyDescent="0.25">
      <c r="A70" s="10" t="s">
        <v>71</v>
      </c>
      <c r="B70" s="11">
        <v>0.55000000000000004</v>
      </c>
      <c r="C70" s="11">
        <v>0</v>
      </c>
      <c r="D70" s="12"/>
      <c r="E70" s="12"/>
      <c r="F70" s="12"/>
      <c r="G70" s="2">
        <f t="shared" si="8"/>
        <v>0</v>
      </c>
      <c r="H70" s="2">
        <f t="shared" si="9"/>
        <v>0</v>
      </c>
      <c r="I70" s="2">
        <f t="shared" si="10"/>
        <v>0</v>
      </c>
      <c r="J70" s="2">
        <f t="shared" si="11"/>
        <v>0</v>
      </c>
    </row>
    <row r="71" spans="1:10" x14ac:dyDescent="0.25">
      <c r="A71" s="10" t="s">
        <v>72</v>
      </c>
      <c r="B71" s="11">
        <v>5.65</v>
      </c>
      <c r="C71" s="11">
        <v>0</v>
      </c>
      <c r="D71" s="12"/>
      <c r="E71" s="12"/>
      <c r="F71" s="12"/>
      <c r="G71" s="2">
        <f t="shared" si="8"/>
        <v>0</v>
      </c>
      <c r="H71" s="2">
        <f t="shared" si="9"/>
        <v>0</v>
      </c>
      <c r="I71" s="2">
        <f t="shared" si="10"/>
        <v>0</v>
      </c>
      <c r="J71" s="2">
        <f t="shared" si="11"/>
        <v>0</v>
      </c>
    </row>
    <row r="72" spans="1:10" x14ac:dyDescent="0.25">
      <c r="A72" s="10" t="s">
        <v>73</v>
      </c>
      <c r="B72" s="11">
        <v>14.1477</v>
      </c>
      <c r="C72" s="11">
        <v>0</v>
      </c>
      <c r="D72" s="12"/>
      <c r="E72" s="12"/>
      <c r="F72" s="12"/>
      <c r="G72" s="2">
        <f t="shared" si="8"/>
        <v>0</v>
      </c>
      <c r="H72" s="2">
        <f t="shared" si="9"/>
        <v>0</v>
      </c>
      <c r="I72" s="2">
        <f t="shared" si="10"/>
        <v>0</v>
      </c>
      <c r="J72" s="2">
        <f t="shared" si="11"/>
        <v>0</v>
      </c>
    </row>
    <row r="73" spans="1:10" x14ac:dyDescent="0.25">
      <c r="A73" s="10" t="s">
        <v>74</v>
      </c>
      <c r="B73" s="11">
        <v>1788.08</v>
      </c>
      <c r="C73" s="11">
        <v>7399.2817939999995</v>
      </c>
      <c r="D73" s="11">
        <v>137.17514350000002</v>
      </c>
      <c r="E73" s="11">
        <v>46.318960000000004</v>
      </c>
      <c r="F73" s="11">
        <v>42.216200000000001</v>
      </c>
      <c r="G73" s="2">
        <f t="shared" si="8"/>
        <v>4.1381156290546279</v>
      </c>
      <c r="H73" s="2">
        <f t="shared" si="9"/>
        <v>76.716446411793669</v>
      </c>
      <c r="I73" s="2">
        <f t="shared" si="10"/>
        <v>25.904299583911239</v>
      </c>
      <c r="J73" s="2">
        <f t="shared" si="11"/>
        <v>23.609793745246296</v>
      </c>
    </row>
    <row r="74" spans="1:10" x14ac:dyDescent="0.25">
      <c r="A74" s="10" t="s">
        <v>75</v>
      </c>
      <c r="B74" s="11">
        <v>268.61</v>
      </c>
      <c r="C74" s="11">
        <v>1566.735557</v>
      </c>
      <c r="D74" s="11">
        <v>25.019002499999999</v>
      </c>
      <c r="E74" s="11">
        <v>2.4527109999999999</v>
      </c>
      <c r="F74" s="11">
        <v>2.3874749999999998</v>
      </c>
      <c r="G74" s="2">
        <f t="shared" si="8"/>
        <v>5.8327521574029255</v>
      </c>
      <c r="H74" s="2">
        <f t="shared" si="9"/>
        <v>93.142483526302058</v>
      </c>
      <c r="I74" s="2">
        <f t="shared" si="10"/>
        <v>9.1311231897546623</v>
      </c>
      <c r="J74" s="2">
        <f t="shared" si="11"/>
        <v>8.8882580693198303</v>
      </c>
    </row>
    <row r="75" spans="1:10" x14ac:dyDescent="0.25">
      <c r="A75" s="10" t="s">
        <v>76</v>
      </c>
      <c r="B75" s="11">
        <v>91469.796499999764</v>
      </c>
      <c r="C75" s="11">
        <v>372934.20856500039</v>
      </c>
      <c r="D75" s="11">
        <v>7171.5177872922814</v>
      </c>
      <c r="E75" s="11">
        <v>1864.3190851398351</v>
      </c>
      <c r="F75" s="11">
        <v>1374.1281139597702</v>
      </c>
      <c r="G75" s="2">
        <f t="shared" si="8"/>
        <v>4.0771295316591347</v>
      </c>
      <c r="H75" s="2">
        <f t="shared" si="9"/>
        <v>78.403123891199428</v>
      </c>
      <c r="I75" s="2">
        <f t="shared" si="10"/>
        <v>20.38179985608517</v>
      </c>
      <c r="J75" s="2">
        <f t="shared" si="11"/>
        <v>15.022752499069719</v>
      </c>
    </row>
    <row r="76" spans="1:10" x14ac:dyDescent="0.25">
      <c r="A76" s="10" t="s">
        <v>77</v>
      </c>
      <c r="B76" s="11">
        <v>11207.580000000004</v>
      </c>
      <c r="C76" s="11">
        <v>46498.334523000027</v>
      </c>
      <c r="D76" s="11">
        <v>1180.3741230790176</v>
      </c>
      <c r="E76" s="11">
        <v>229.94342075999978</v>
      </c>
      <c r="F76" s="11">
        <v>189.61815831999988</v>
      </c>
      <c r="G76" s="2">
        <f t="shared" si="8"/>
        <v>4.1488291426873607</v>
      </c>
      <c r="H76" s="2">
        <f t="shared" si="9"/>
        <v>105.31926812737606</v>
      </c>
      <c r="I76" s="2">
        <f t="shared" si="10"/>
        <v>20.516777106208451</v>
      </c>
      <c r="J76" s="2">
        <f t="shared" si="11"/>
        <v>16.918742344020725</v>
      </c>
    </row>
    <row r="77" spans="1:10" x14ac:dyDescent="0.25">
      <c r="A77" s="10" t="s">
        <v>78</v>
      </c>
      <c r="B77" s="11">
        <v>190.72699999999992</v>
      </c>
      <c r="C77" s="11">
        <v>238.82312999999999</v>
      </c>
      <c r="D77" s="11">
        <v>5.9810140712260793</v>
      </c>
      <c r="E77" s="11">
        <v>3.107116648543689</v>
      </c>
      <c r="F77" s="11">
        <v>6.4080588245752423</v>
      </c>
      <c r="G77" s="2">
        <f t="shared" si="8"/>
        <v>1.2521726341839388</v>
      </c>
      <c r="H77" s="2">
        <f t="shared" si="9"/>
        <v>31.359031868723786</v>
      </c>
      <c r="I77" s="2">
        <f t="shared" si="10"/>
        <v>16.290911347337765</v>
      </c>
      <c r="J77" s="2">
        <f t="shared" si="11"/>
        <v>33.598068572227554</v>
      </c>
    </row>
    <row r="78" spans="1:10" x14ac:dyDescent="0.25">
      <c r="A78" s="10" t="s">
        <v>79</v>
      </c>
      <c r="B78" s="11">
        <v>58.77</v>
      </c>
      <c r="C78" s="11">
        <v>0.85002900000000003</v>
      </c>
      <c r="D78" s="11">
        <v>0.42251</v>
      </c>
      <c r="E78" s="12"/>
      <c r="F78" s="12"/>
      <c r="G78" s="2">
        <f t="shared" si="8"/>
        <v>1.4463654925982644E-2</v>
      </c>
      <c r="H78" s="2">
        <f t="shared" si="9"/>
        <v>7.1892121830866085</v>
      </c>
      <c r="I78" s="2">
        <f t="shared" si="10"/>
        <v>0</v>
      </c>
      <c r="J78" s="2">
        <f t="shared" si="11"/>
        <v>0</v>
      </c>
    </row>
    <row r="79" spans="1:10" x14ac:dyDescent="0.25">
      <c r="A79" s="10" t="s">
        <v>80</v>
      </c>
      <c r="B79" s="11">
        <v>4.3</v>
      </c>
      <c r="C79" s="11">
        <v>0</v>
      </c>
      <c r="D79" s="11">
        <v>0.1978</v>
      </c>
      <c r="E79" s="12"/>
      <c r="F79" s="12"/>
      <c r="G79" s="2">
        <f t="shared" si="8"/>
        <v>0</v>
      </c>
      <c r="H79" s="2">
        <f t="shared" si="9"/>
        <v>46.000000000000007</v>
      </c>
      <c r="I79" s="2">
        <f t="shared" si="10"/>
        <v>0</v>
      </c>
      <c r="J79" s="2">
        <f t="shared" si="11"/>
        <v>0</v>
      </c>
    </row>
    <row r="80" spans="1:10" x14ac:dyDescent="0.25">
      <c r="A80" s="10" t="s">
        <v>81</v>
      </c>
      <c r="B80" s="11">
        <v>5.59</v>
      </c>
      <c r="C80" s="11">
        <v>28.133199999999999</v>
      </c>
      <c r="D80" s="11">
        <v>0.26844899999999999</v>
      </c>
      <c r="E80" s="11">
        <v>0.14298899999999998</v>
      </c>
      <c r="F80" s="11">
        <v>0.33063700000000001</v>
      </c>
      <c r="G80" s="2">
        <f t="shared" si="8"/>
        <v>5.0327728085867616</v>
      </c>
      <c r="H80" s="2">
        <f t="shared" si="9"/>
        <v>48.023076923076928</v>
      </c>
      <c r="I80" s="2">
        <f t="shared" si="10"/>
        <v>25.579427549194989</v>
      </c>
      <c r="J80" s="2">
        <f t="shared" si="11"/>
        <v>59.147942754919498</v>
      </c>
    </row>
    <row r="81" spans="1:10" x14ac:dyDescent="0.25">
      <c r="A81" s="10" t="s">
        <v>82</v>
      </c>
      <c r="B81" s="11">
        <v>5</v>
      </c>
      <c r="C81" s="11">
        <v>150</v>
      </c>
      <c r="D81" s="11">
        <v>0.37600000000000006</v>
      </c>
      <c r="E81" s="11">
        <v>0.38400000000000001</v>
      </c>
      <c r="F81" s="11">
        <v>0.4</v>
      </c>
      <c r="G81" s="2">
        <f t="shared" si="8"/>
        <v>30</v>
      </c>
      <c r="H81" s="2">
        <f t="shared" si="9"/>
        <v>75.200000000000017</v>
      </c>
      <c r="I81" s="2">
        <f t="shared" si="10"/>
        <v>76.8</v>
      </c>
      <c r="J81" s="2">
        <f t="shared" si="11"/>
        <v>80</v>
      </c>
    </row>
    <row r="82" spans="1:10" x14ac:dyDescent="0.25">
      <c r="A82" s="10" t="s">
        <v>83</v>
      </c>
      <c r="B82" s="11">
        <v>6.3</v>
      </c>
      <c r="C82" s="11">
        <v>135</v>
      </c>
      <c r="D82" s="11">
        <v>0.49171500000000001</v>
      </c>
      <c r="E82" s="11">
        <v>0.34804000000000002</v>
      </c>
      <c r="F82" s="11">
        <v>0.32519900000000002</v>
      </c>
      <c r="G82" s="2">
        <f t="shared" si="8"/>
        <v>21.428571428571431</v>
      </c>
      <c r="H82" s="2">
        <f t="shared" si="9"/>
        <v>78.050000000000011</v>
      </c>
      <c r="I82" s="2">
        <f t="shared" si="10"/>
        <v>55.244444444444447</v>
      </c>
      <c r="J82" s="2">
        <f t="shared" si="11"/>
        <v>51.61888888888889</v>
      </c>
    </row>
    <row r="83" spans="1:10" x14ac:dyDescent="0.25">
      <c r="A83" s="10" t="s">
        <v>84</v>
      </c>
      <c r="B83" s="11">
        <v>6.21</v>
      </c>
      <c r="C83" s="11">
        <v>149.04</v>
      </c>
      <c r="D83" s="11">
        <v>1.0312029999999999</v>
      </c>
      <c r="E83" s="11">
        <v>0.32298499999999997</v>
      </c>
      <c r="F83" s="11">
        <v>0.13972499999999999</v>
      </c>
      <c r="G83" s="2">
        <f t="shared" si="8"/>
        <v>24</v>
      </c>
      <c r="H83" s="2">
        <f t="shared" si="9"/>
        <v>166.05523349436393</v>
      </c>
      <c r="I83" s="2">
        <f t="shared" si="10"/>
        <v>52.010466988727849</v>
      </c>
      <c r="J83" s="2">
        <f t="shared" si="11"/>
        <v>22.5</v>
      </c>
    </row>
    <row r="84" spans="1:10" x14ac:dyDescent="0.25">
      <c r="A84" s="10" t="s">
        <v>85</v>
      </c>
      <c r="B84" s="11">
        <v>145.9</v>
      </c>
      <c r="C84" s="11">
        <v>4051.8396000000012</v>
      </c>
      <c r="D84" s="11">
        <v>13.480445999999999</v>
      </c>
      <c r="E84" s="11">
        <v>5.5963880000000001</v>
      </c>
      <c r="F84" s="11">
        <v>7.4262140000000016</v>
      </c>
      <c r="G84" s="2">
        <f t="shared" si="8"/>
        <v>27.771347498286506</v>
      </c>
      <c r="H84" s="2">
        <f t="shared" si="9"/>
        <v>92.39510623714871</v>
      </c>
      <c r="I84" s="2">
        <f t="shared" si="10"/>
        <v>38.357697052775869</v>
      </c>
      <c r="J84" s="2">
        <f t="shared" si="11"/>
        <v>50.89934201507883</v>
      </c>
    </row>
    <row r="85" spans="1:10" x14ac:dyDescent="0.25">
      <c r="A85" s="10" t="s">
        <v>86</v>
      </c>
      <c r="B85" s="11">
        <v>11.7</v>
      </c>
      <c r="C85" s="11">
        <v>225</v>
      </c>
      <c r="D85" s="11">
        <v>1.2691270000000001</v>
      </c>
      <c r="E85" s="11">
        <v>0.47455999999999998</v>
      </c>
      <c r="F85" s="11">
        <v>1.2576070000000001</v>
      </c>
      <c r="G85" s="2">
        <f t="shared" si="8"/>
        <v>19.230769230769234</v>
      </c>
      <c r="H85" s="2">
        <f t="shared" si="9"/>
        <v>108.47239316239319</v>
      </c>
      <c r="I85" s="2">
        <f t="shared" si="10"/>
        <v>40.560683760683766</v>
      </c>
      <c r="J85" s="2">
        <f t="shared" si="11"/>
        <v>107.48777777777781</v>
      </c>
    </row>
    <row r="86" spans="1:10" x14ac:dyDescent="0.25">
      <c r="A86" s="10" t="s">
        <v>87</v>
      </c>
      <c r="B86" s="11">
        <v>96.6</v>
      </c>
      <c r="C86" s="11">
        <v>8098.5</v>
      </c>
      <c r="D86" s="11">
        <v>18.761703800000003</v>
      </c>
      <c r="E86" s="11">
        <v>8.3015599999999985</v>
      </c>
      <c r="F86" s="11">
        <v>23.712206999999999</v>
      </c>
      <c r="G86" s="2">
        <f t="shared" si="8"/>
        <v>83.83540372670808</v>
      </c>
      <c r="H86" s="2">
        <f t="shared" si="9"/>
        <v>194.2205362318841</v>
      </c>
      <c r="I86" s="2">
        <f t="shared" si="10"/>
        <v>85.937474120082797</v>
      </c>
      <c r="J86" s="2">
        <f t="shared" si="11"/>
        <v>245.46798136645964</v>
      </c>
    </row>
    <row r="87" spans="1:10" x14ac:dyDescent="0.25">
      <c r="A87" s="10" t="s">
        <v>88</v>
      </c>
      <c r="B87" s="11">
        <v>2.5</v>
      </c>
      <c r="C87" s="11">
        <v>0</v>
      </c>
      <c r="D87" s="11">
        <v>0.33977100000000005</v>
      </c>
      <c r="E87" s="11">
        <v>6.9559999999999997E-2</v>
      </c>
      <c r="F87" s="11">
        <v>0.14260699999999998</v>
      </c>
      <c r="G87" s="2">
        <f t="shared" si="8"/>
        <v>0</v>
      </c>
      <c r="H87" s="2">
        <f t="shared" si="9"/>
        <v>135.90840000000003</v>
      </c>
      <c r="I87" s="2">
        <f t="shared" si="10"/>
        <v>27.824000000000002</v>
      </c>
      <c r="J87" s="2">
        <f t="shared" si="11"/>
        <v>57.042799999999986</v>
      </c>
    </row>
    <row r="88" spans="1:10" x14ac:dyDescent="0.25">
      <c r="A88" s="10" t="s">
        <v>89</v>
      </c>
      <c r="B88" s="11">
        <v>1.29</v>
      </c>
      <c r="C88" s="11">
        <v>0</v>
      </c>
      <c r="D88" s="11">
        <v>0.20743200000000001</v>
      </c>
      <c r="E88" s="11">
        <v>0.11352000000000001</v>
      </c>
      <c r="F88" s="11">
        <v>0.45665999999999995</v>
      </c>
      <c r="G88" s="2">
        <f t="shared" si="8"/>
        <v>0</v>
      </c>
      <c r="H88" s="2">
        <f t="shared" si="9"/>
        <v>160.80000000000001</v>
      </c>
      <c r="I88" s="2">
        <f t="shared" si="10"/>
        <v>88</v>
      </c>
      <c r="J88" s="2">
        <f t="shared" si="11"/>
        <v>353.99999999999994</v>
      </c>
    </row>
    <row r="89" spans="1:10" x14ac:dyDescent="0.25">
      <c r="A89" s="10" t="s">
        <v>90</v>
      </c>
      <c r="B89" s="11">
        <v>0.3</v>
      </c>
      <c r="C89" s="11">
        <v>0</v>
      </c>
      <c r="D89" s="11">
        <v>2.8799999999999999E-2</v>
      </c>
      <c r="E89" s="12"/>
      <c r="F89" s="11">
        <v>6.3600000000000004E-2</v>
      </c>
      <c r="G89" s="2">
        <f t="shared" si="8"/>
        <v>0</v>
      </c>
      <c r="H89" s="2">
        <f t="shared" si="9"/>
        <v>96</v>
      </c>
      <c r="I89" s="2">
        <f t="shared" si="10"/>
        <v>0</v>
      </c>
      <c r="J89" s="2">
        <f t="shared" si="11"/>
        <v>212</v>
      </c>
    </row>
    <row r="90" spans="1:10" x14ac:dyDescent="0.25">
      <c r="A90" s="10" t="s">
        <v>91</v>
      </c>
      <c r="B90" s="11">
        <v>1154.1500000000001</v>
      </c>
      <c r="C90" s="11">
        <v>2715.0952000000002</v>
      </c>
      <c r="D90" s="11">
        <v>177.97469162889121</v>
      </c>
      <c r="E90" s="11">
        <v>37.985923</v>
      </c>
      <c r="F90" s="11">
        <v>27.034136000000004</v>
      </c>
      <c r="G90" s="2">
        <f t="shared" si="8"/>
        <v>2.3524630247368195</v>
      </c>
      <c r="H90" s="2">
        <f t="shared" si="9"/>
        <v>154.2041256586156</v>
      </c>
      <c r="I90" s="2">
        <f t="shared" si="10"/>
        <v>32.912466317203133</v>
      </c>
      <c r="J90" s="2">
        <f t="shared" si="11"/>
        <v>23.42341636702335</v>
      </c>
    </row>
    <row r="91" spans="1:10" x14ac:dyDescent="0.25">
      <c r="A91" s="10" t="s">
        <v>92</v>
      </c>
      <c r="B91" s="11">
        <v>14.790000000000001</v>
      </c>
      <c r="C91" s="11">
        <v>289.99119999999999</v>
      </c>
      <c r="D91" s="11">
        <v>1.397464</v>
      </c>
      <c r="E91" s="11">
        <v>0.88302400000000003</v>
      </c>
      <c r="F91" s="11">
        <v>1.6530619999999998</v>
      </c>
      <c r="G91" s="2">
        <f t="shared" si="8"/>
        <v>19.607248140635562</v>
      </c>
      <c r="H91" s="2">
        <f t="shared" si="9"/>
        <v>94.487085868830277</v>
      </c>
      <c r="I91" s="2">
        <f t="shared" si="10"/>
        <v>59.70412440838404</v>
      </c>
      <c r="J91" s="2">
        <f t="shared" si="11"/>
        <v>111.76889790398917</v>
      </c>
    </row>
    <row r="92" spans="1:10" x14ac:dyDescent="0.25">
      <c r="A92" s="10" t="s">
        <v>93</v>
      </c>
      <c r="B92" s="11">
        <v>1.53</v>
      </c>
      <c r="C92" s="11">
        <v>31.281600000000005</v>
      </c>
      <c r="D92" s="11">
        <v>0.116174</v>
      </c>
      <c r="E92" s="11">
        <v>6.2523999999999996E-2</v>
      </c>
      <c r="F92" s="11">
        <v>7.9671999999999993E-2</v>
      </c>
      <c r="G92" s="2">
        <f t="shared" si="8"/>
        <v>20.445490196078435</v>
      </c>
      <c r="H92" s="2">
        <f t="shared" si="9"/>
        <v>75.930718954248363</v>
      </c>
      <c r="I92" s="2">
        <f t="shared" si="10"/>
        <v>40.86535947712418</v>
      </c>
      <c r="J92" s="2">
        <f t="shared" si="11"/>
        <v>52.073202614379085</v>
      </c>
    </row>
    <row r="93" spans="1:10" x14ac:dyDescent="0.25">
      <c r="A93" s="10" t="s">
        <v>94</v>
      </c>
      <c r="B93" s="11">
        <v>1</v>
      </c>
      <c r="C93" s="11">
        <v>14.42</v>
      </c>
      <c r="D93" s="12"/>
      <c r="E93" s="12"/>
      <c r="F93" s="12"/>
      <c r="G93" s="2">
        <f t="shared" si="8"/>
        <v>14.42</v>
      </c>
      <c r="H93" s="2">
        <f t="shared" si="9"/>
        <v>0</v>
      </c>
      <c r="I93" s="2">
        <f t="shared" si="10"/>
        <v>0</v>
      </c>
      <c r="J93" s="2">
        <f t="shared" si="11"/>
        <v>0</v>
      </c>
    </row>
    <row r="94" spans="1:10" x14ac:dyDescent="0.25">
      <c r="A94" s="10" t="s">
        <v>95</v>
      </c>
      <c r="B94" s="11">
        <v>40.909999999999997</v>
      </c>
      <c r="C94" s="11">
        <v>0</v>
      </c>
      <c r="D94" s="12"/>
      <c r="E94" s="12"/>
      <c r="F94" s="12"/>
      <c r="G94" s="2">
        <f t="shared" si="8"/>
        <v>0</v>
      </c>
      <c r="H94" s="2">
        <f t="shared" si="9"/>
        <v>0</v>
      </c>
      <c r="I94" s="2">
        <f t="shared" si="10"/>
        <v>0</v>
      </c>
      <c r="J94" s="2">
        <f t="shared" si="11"/>
        <v>0</v>
      </c>
    </row>
    <row r="95" spans="1:10" x14ac:dyDescent="0.25">
      <c r="A95" s="10" t="s">
        <v>96</v>
      </c>
      <c r="B95" s="11">
        <v>330.15999999999997</v>
      </c>
      <c r="C95" s="11">
        <v>130.20660800000002</v>
      </c>
      <c r="D95" s="11">
        <v>7.9102429999999995</v>
      </c>
      <c r="E95" s="11">
        <v>0.85937600000000003</v>
      </c>
      <c r="F95" s="11">
        <v>0.68745599999999996</v>
      </c>
      <c r="G95" s="2">
        <f t="shared" si="8"/>
        <v>0.39437426702205003</v>
      </c>
      <c r="H95" s="2">
        <f t="shared" si="9"/>
        <v>23.958816937242549</v>
      </c>
      <c r="I95" s="2">
        <f t="shared" si="10"/>
        <v>2.6029076811243037</v>
      </c>
      <c r="J95" s="2">
        <f t="shared" si="11"/>
        <v>2.0821904531136419</v>
      </c>
    </row>
    <row r="96" spans="1:10" x14ac:dyDescent="0.25">
      <c r="A96" s="10" t="s">
        <v>97</v>
      </c>
      <c r="B96" s="11">
        <v>0.8</v>
      </c>
      <c r="C96" s="11">
        <v>0.48</v>
      </c>
      <c r="D96" s="11">
        <v>3.6799999999999999E-2</v>
      </c>
      <c r="E96" s="12"/>
      <c r="F96" s="12"/>
      <c r="G96" s="2">
        <f t="shared" si="8"/>
        <v>0.6</v>
      </c>
      <c r="H96" s="2">
        <f t="shared" si="9"/>
        <v>45.999999999999993</v>
      </c>
      <c r="I96" s="2">
        <f t="shared" si="10"/>
        <v>0</v>
      </c>
      <c r="J96" s="2">
        <f t="shared" si="11"/>
        <v>0</v>
      </c>
    </row>
    <row r="97" spans="1:10" x14ac:dyDescent="0.25">
      <c r="A97" s="10" t="s">
        <v>98</v>
      </c>
      <c r="B97" s="11">
        <v>40.36</v>
      </c>
      <c r="C97" s="11">
        <v>297.08</v>
      </c>
      <c r="D97" s="11">
        <v>0.36045000000000005</v>
      </c>
      <c r="E97" s="11">
        <v>0</v>
      </c>
      <c r="F97" s="11">
        <v>0</v>
      </c>
      <c r="G97" s="2">
        <f t="shared" si="8"/>
        <v>7.3607532210109019</v>
      </c>
      <c r="H97" s="2">
        <f t="shared" si="9"/>
        <v>8.9308721506442037</v>
      </c>
      <c r="I97" s="2">
        <f t="shared" si="10"/>
        <v>0</v>
      </c>
      <c r="J97" s="2">
        <f t="shared" si="11"/>
        <v>0</v>
      </c>
    </row>
    <row r="98" spans="1:10" x14ac:dyDescent="0.25">
      <c r="A98" s="10" t="s">
        <v>99</v>
      </c>
      <c r="B98" s="11">
        <v>1.06</v>
      </c>
      <c r="C98" s="11">
        <v>0</v>
      </c>
      <c r="D98" s="12"/>
      <c r="E98" s="12"/>
      <c r="F98" s="12"/>
      <c r="G98" s="2">
        <f t="shared" si="8"/>
        <v>0</v>
      </c>
      <c r="H98" s="2">
        <f t="shared" si="9"/>
        <v>0</v>
      </c>
      <c r="I98" s="2">
        <f t="shared" si="10"/>
        <v>0</v>
      </c>
      <c r="J98" s="2">
        <f t="shared" si="11"/>
        <v>0</v>
      </c>
    </row>
    <row r="99" spans="1:10" x14ac:dyDescent="0.25">
      <c r="A99" s="10" t="s">
        <v>100</v>
      </c>
      <c r="B99" s="11">
        <v>650.25999999999988</v>
      </c>
      <c r="C99" s="11">
        <v>2952.2544020000005</v>
      </c>
      <c r="D99" s="11">
        <v>2.6269</v>
      </c>
      <c r="E99" s="11">
        <v>0</v>
      </c>
      <c r="F99" s="11">
        <v>0</v>
      </c>
      <c r="G99" s="2">
        <f t="shared" si="8"/>
        <v>4.5401138037092874</v>
      </c>
      <c r="H99" s="2">
        <f t="shared" si="9"/>
        <v>4.0397687079014561</v>
      </c>
      <c r="I99" s="2">
        <f t="shared" si="10"/>
        <v>0</v>
      </c>
      <c r="J99" s="2">
        <f t="shared" si="11"/>
        <v>0</v>
      </c>
    </row>
    <row r="100" spans="1:10" x14ac:dyDescent="0.25">
      <c r="A100" s="10" t="s">
        <v>101</v>
      </c>
      <c r="B100" s="11">
        <v>1.47</v>
      </c>
      <c r="C100" s="11">
        <v>8.82</v>
      </c>
      <c r="D100" s="11">
        <v>8.1000000000000003E-2</v>
      </c>
      <c r="E100" s="12"/>
      <c r="F100" s="12"/>
      <c r="G100" s="2">
        <f t="shared" si="8"/>
        <v>6</v>
      </c>
      <c r="H100" s="2">
        <f t="shared" si="9"/>
        <v>55.102040816326529</v>
      </c>
      <c r="I100" s="2">
        <f t="shared" si="10"/>
        <v>0</v>
      </c>
      <c r="J100" s="2">
        <f t="shared" si="11"/>
        <v>0</v>
      </c>
    </row>
    <row r="101" spans="1:10" x14ac:dyDescent="0.25">
      <c r="A101" s="10" t="s">
        <v>102</v>
      </c>
      <c r="B101" s="11">
        <v>29.300000000000004</v>
      </c>
      <c r="C101" s="11">
        <v>191.0506</v>
      </c>
      <c r="D101" s="11">
        <v>0.29392630000000003</v>
      </c>
      <c r="E101" s="11">
        <v>7.7249999999999992E-3</v>
      </c>
      <c r="F101" s="11">
        <v>7.7249999999999992E-3</v>
      </c>
      <c r="G101" s="2">
        <f t="shared" si="8"/>
        <v>6.5204982935153577</v>
      </c>
      <c r="H101" s="2">
        <f t="shared" si="9"/>
        <v>10.031614334470989</v>
      </c>
      <c r="I101" s="2">
        <f t="shared" si="10"/>
        <v>0.26365187713310573</v>
      </c>
      <c r="J101" s="2">
        <f t="shared" si="11"/>
        <v>0.26365187713310573</v>
      </c>
    </row>
    <row r="102" spans="1:10" x14ac:dyDescent="0.25">
      <c r="A102" s="10" t="s">
        <v>103</v>
      </c>
      <c r="B102" s="11">
        <v>30.86</v>
      </c>
      <c r="C102" s="11">
        <v>398.48820000000006</v>
      </c>
      <c r="D102" s="11">
        <v>2.6750999999999996</v>
      </c>
      <c r="E102" s="11">
        <v>0.06</v>
      </c>
      <c r="F102" s="11">
        <v>0.06</v>
      </c>
      <c r="G102" s="2">
        <f t="shared" si="8"/>
        <v>12.912773817239147</v>
      </c>
      <c r="H102" s="2">
        <f t="shared" si="9"/>
        <v>86.685029163966277</v>
      </c>
      <c r="I102" s="2">
        <f t="shared" si="10"/>
        <v>1.9442644199611148</v>
      </c>
      <c r="J102" s="2">
        <f t="shared" si="11"/>
        <v>1.9442644199611148</v>
      </c>
    </row>
    <row r="103" spans="1:10" x14ac:dyDescent="0.25">
      <c r="A103" s="10" t="s">
        <v>104</v>
      </c>
      <c r="B103" s="11">
        <v>631.72</v>
      </c>
      <c r="C103" s="11">
        <v>2527.7401</v>
      </c>
      <c r="D103" s="11">
        <v>57.71656200000001</v>
      </c>
      <c r="E103" s="11">
        <v>19.72184</v>
      </c>
      <c r="F103" s="11">
        <v>13.333388000000001</v>
      </c>
      <c r="G103" s="2">
        <f t="shared" si="8"/>
        <v>4.0013615209269924</v>
      </c>
      <c r="H103" s="2">
        <f t="shared" si="9"/>
        <v>91.364151839422547</v>
      </c>
      <c r="I103" s="2">
        <f t="shared" si="10"/>
        <v>31.219274362059139</v>
      </c>
      <c r="J103" s="2">
        <f t="shared" si="11"/>
        <v>21.106483885265625</v>
      </c>
    </row>
    <row r="104" spans="1:10" x14ac:dyDescent="0.25">
      <c r="A104" s="10" t="s">
        <v>105</v>
      </c>
      <c r="B104" s="11">
        <v>23463.919999999991</v>
      </c>
      <c r="C104" s="11">
        <v>490562.96859999973</v>
      </c>
      <c r="D104" s="11">
        <v>2187.7938048400006</v>
      </c>
      <c r="E104" s="11">
        <v>308.8398850399999</v>
      </c>
      <c r="F104" s="11">
        <v>212.2531006000001</v>
      </c>
      <c r="G104" s="2">
        <f t="shared" si="8"/>
        <v>20.907119040637706</v>
      </c>
      <c r="H104" s="2">
        <f t="shared" si="9"/>
        <v>93.240763045561067</v>
      </c>
      <c r="I104" s="2">
        <f t="shared" si="10"/>
        <v>13.162331146713765</v>
      </c>
      <c r="J104" s="2">
        <f t="shared" si="11"/>
        <v>9.0459352316237087</v>
      </c>
    </row>
    <row r="105" spans="1:10" x14ac:dyDescent="0.25">
      <c r="A105" s="10" t="s">
        <v>106</v>
      </c>
      <c r="B105" s="11">
        <v>49966.249999999949</v>
      </c>
      <c r="C105" s="11">
        <v>280267.55600000016</v>
      </c>
      <c r="D105" s="11">
        <v>6673.3898049266782</v>
      </c>
      <c r="E105" s="11">
        <v>1306.7120586399983</v>
      </c>
      <c r="F105" s="11">
        <v>740.48281099799829</v>
      </c>
      <c r="G105" s="2">
        <f t="shared" si="8"/>
        <v>5.6091372876691858</v>
      </c>
      <c r="H105" s="2">
        <f t="shared" si="9"/>
        <v>133.55794771324014</v>
      </c>
      <c r="I105" s="2">
        <f t="shared" si="10"/>
        <v>26.151893701048202</v>
      </c>
      <c r="J105" s="2">
        <f t="shared" si="11"/>
        <v>14.819659490115811</v>
      </c>
    </row>
    <row r="106" spans="1:10" x14ac:dyDescent="0.25">
      <c r="A106" s="10" t="s">
        <v>107</v>
      </c>
      <c r="B106" s="11">
        <v>1287.8200000000002</v>
      </c>
      <c r="C106" s="11">
        <v>3519.1491000000005</v>
      </c>
      <c r="D106" s="11">
        <v>170.61752927500001</v>
      </c>
      <c r="E106" s="11">
        <v>46.793814999999995</v>
      </c>
      <c r="F106" s="11">
        <v>41.935188000000018</v>
      </c>
      <c r="G106" s="2">
        <f t="shared" si="8"/>
        <v>2.7326405087667531</v>
      </c>
      <c r="H106" s="2">
        <f t="shared" si="9"/>
        <v>132.48554089469025</v>
      </c>
      <c r="I106" s="2">
        <f t="shared" si="10"/>
        <v>36.335679675731072</v>
      </c>
      <c r="J106" s="2">
        <f t="shared" si="11"/>
        <v>32.562926495938882</v>
      </c>
    </row>
    <row r="107" spans="1:10" x14ac:dyDescent="0.25">
      <c r="A107" s="10" t="s">
        <v>108</v>
      </c>
      <c r="B107" s="11">
        <v>169358.43570000023</v>
      </c>
      <c r="C107" s="11">
        <v>1508067.7723879984</v>
      </c>
      <c r="D107" s="11">
        <v>19430.864354873815</v>
      </c>
      <c r="E107" s="11">
        <v>4153.3113411474887</v>
      </c>
      <c r="F107" s="11">
        <v>2631.3686986841826</v>
      </c>
      <c r="G107" s="2">
        <f t="shared" si="8"/>
        <v>8.9045920042587898</v>
      </c>
      <c r="H107" s="2">
        <f t="shared" si="9"/>
        <v>114.73219077963996</v>
      </c>
      <c r="I107" s="2">
        <f t="shared" si="10"/>
        <v>24.523793715859664</v>
      </c>
      <c r="J107" s="2">
        <f t="shared" si="11"/>
        <v>15.537275647404783</v>
      </c>
    </row>
    <row r="108" spans="1:10" x14ac:dyDescent="0.25">
      <c r="A108" s="10" t="s">
        <v>109</v>
      </c>
      <c r="B108" s="11">
        <v>650.30600000000004</v>
      </c>
      <c r="C108" s="11">
        <v>2026.14202</v>
      </c>
      <c r="D108" s="11">
        <v>51.177354705882344</v>
      </c>
      <c r="E108" s="11">
        <v>20.535316000000002</v>
      </c>
      <c r="F108" s="11">
        <v>16.16404</v>
      </c>
      <c r="G108" s="2">
        <f t="shared" si="8"/>
        <v>3.115674805399304</v>
      </c>
      <c r="H108" s="2">
        <f t="shared" si="9"/>
        <v>78.697343567308835</v>
      </c>
      <c r="I108" s="2">
        <f t="shared" si="10"/>
        <v>31.57792792931328</v>
      </c>
      <c r="J108" s="2">
        <f t="shared" si="11"/>
        <v>24.856052381494251</v>
      </c>
    </row>
    <row r="109" spans="1:10" x14ac:dyDescent="0.25">
      <c r="A109" s="10" t="s">
        <v>110</v>
      </c>
      <c r="B109" s="11">
        <v>12.83</v>
      </c>
      <c r="C109" s="11">
        <v>14.1828</v>
      </c>
      <c r="D109" s="12"/>
      <c r="E109" s="12"/>
      <c r="F109" s="12"/>
      <c r="G109" s="2">
        <f t="shared" si="8"/>
        <v>1.1054403741231489</v>
      </c>
      <c r="H109" s="2">
        <f t="shared" si="9"/>
        <v>0</v>
      </c>
      <c r="I109" s="2">
        <f t="shared" si="10"/>
        <v>0</v>
      </c>
      <c r="J109" s="2">
        <f t="shared" si="11"/>
        <v>0</v>
      </c>
    </row>
    <row r="110" spans="1:10" x14ac:dyDescent="0.25">
      <c r="A110" s="10" t="s">
        <v>111</v>
      </c>
      <c r="B110" s="11">
        <v>0.4</v>
      </c>
      <c r="C110" s="11">
        <v>0</v>
      </c>
      <c r="D110" s="12"/>
      <c r="E110" s="12"/>
      <c r="F110" s="12"/>
      <c r="G110" s="2">
        <f t="shared" si="8"/>
        <v>0</v>
      </c>
      <c r="H110" s="2">
        <f t="shared" si="9"/>
        <v>0</v>
      </c>
      <c r="I110" s="2">
        <f t="shared" si="10"/>
        <v>0</v>
      </c>
      <c r="J110" s="2">
        <f t="shared" si="11"/>
        <v>0</v>
      </c>
    </row>
    <row r="111" spans="1:10" x14ac:dyDescent="0.25">
      <c r="A111" s="10" t="s">
        <v>112</v>
      </c>
      <c r="B111" s="11">
        <v>10.01</v>
      </c>
      <c r="C111" s="11">
        <v>0</v>
      </c>
      <c r="D111" s="11">
        <v>3.7999999999999999E-2</v>
      </c>
      <c r="E111" s="12"/>
      <c r="F111" s="12"/>
      <c r="G111" s="2">
        <f t="shared" si="8"/>
        <v>0</v>
      </c>
      <c r="H111" s="2">
        <f t="shared" si="9"/>
        <v>3.7962037962037964</v>
      </c>
      <c r="I111" s="2">
        <f t="shared" si="10"/>
        <v>0</v>
      </c>
      <c r="J111" s="2">
        <f t="shared" si="11"/>
        <v>0</v>
      </c>
    </row>
    <row r="112" spans="1:10" x14ac:dyDescent="0.25">
      <c r="A112" s="10" t="s">
        <v>113</v>
      </c>
      <c r="B112" s="11">
        <v>1480.6</v>
      </c>
      <c r="C112" s="11">
        <v>961.22371399999963</v>
      </c>
      <c r="D112" s="11">
        <v>89.184108081355959</v>
      </c>
      <c r="E112" s="11">
        <v>14.800742666666668</v>
      </c>
      <c r="F112" s="11">
        <v>12.754625777777779</v>
      </c>
      <c r="G112" s="2">
        <f t="shared" si="8"/>
        <v>0.64921228826151545</v>
      </c>
      <c r="H112" s="2">
        <f t="shared" si="9"/>
        <v>60.23511284705927</v>
      </c>
      <c r="I112" s="2">
        <f t="shared" si="10"/>
        <v>9.9964491872664247</v>
      </c>
      <c r="J112" s="2">
        <f t="shared" si="11"/>
        <v>8.6144980263256645</v>
      </c>
    </row>
    <row r="113" spans="1:10" x14ac:dyDescent="0.25">
      <c r="A113" s="10" t="s">
        <v>114</v>
      </c>
      <c r="B113" s="11">
        <v>181.03000000000003</v>
      </c>
      <c r="C113" s="11">
        <v>103.72779999999999</v>
      </c>
      <c r="D113" s="11">
        <v>15.318691000000001</v>
      </c>
      <c r="E113" s="11">
        <v>3.2405299999999997</v>
      </c>
      <c r="F113" s="11">
        <v>2.1646499999999995</v>
      </c>
      <c r="G113" s="2">
        <f t="shared" si="8"/>
        <v>0.57298679776832551</v>
      </c>
      <c r="H113" s="2">
        <f t="shared" si="9"/>
        <v>84.619626581229625</v>
      </c>
      <c r="I113" s="2">
        <f t="shared" si="10"/>
        <v>17.900513727006569</v>
      </c>
      <c r="J113" s="2">
        <f t="shared" si="11"/>
        <v>11.957410373971161</v>
      </c>
    </row>
    <row r="114" spans="1:10" x14ac:dyDescent="0.25">
      <c r="A114" s="10" t="s">
        <v>115</v>
      </c>
      <c r="B114" s="11">
        <v>31.37</v>
      </c>
      <c r="C114" s="11">
        <v>23.5275</v>
      </c>
      <c r="D114" s="11">
        <v>1.6979900000000001</v>
      </c>
      <c r="E114" s="12"/>
      <c r="F114" s="12"/>
      <c r="G114" s="2">
        <f t="shared" si="8"/>
        <v>0.75</v>
      </c>
      <c r="H114" s="2">
        <f t="shared" si="9"/>
        <v>54.127829136117306</v>
      </c>
      <c r="I114" s="2">
        <f t="shared" si="10"/>
        <v>0</v>
      </c>
      <c r="J114" s="2">
        <f t="shared" si="11"/>
        <v>0</v>
      </c>
    </row>
    <row r="115" spans="1:10" x14ac:dyDescent="0.25">
      <c r="A115" s="10" t="s">
        <v>116</v>
      </c>
      <c r="B115" s="11">
        <v>46.01</v>
      </c>
      <c r="C115" s="11">
        <v>0</v>
      </c>
      <c r="D115" s="12"/>
      <c r="E115" s="12"/>
      <c r="F115" s="12"/>
      <c r="G115" s="2">
        <f t="shared" si="8"/>
        <v>0</v>
      </c>
      <c r="H115" s="2">
        <f t="shared" si="9"/>
        <v>0</v>
      </c>
      <c r="I115" s="2">
        <f t="shared" si="10"/>
        <v>0</v>
      </c>
      <c r="J115" s="2">
        <f t="shared" si="11"/>
        <v>0</v>
      </c>
    </row>
    <row r="116" spans="1:10" x14ac:dyDescent="0.25">
      <c r="A116" s="10" t="s">
        <v>117</v>
      </c>
      <c r="B116" s="11">
        <v>262.17</v>
      </c>
      <c r="C116" s="11">
        <v>8144.0170999999991</v>
      </c>
      <c r="D116" s="12"/>
      <c r="E116" s="12"/>
      <c r="F116" s="12"/>
      <c r="G116" s="2">
        <f t="shared" si="8"/>
        <v>31.063878780943657</v>
      </c>
      <c r="H116" s="2">
        <f t="shared" si="9"/>
        <v>0</v>
      </c>
      <c r="I116" s="2">
        <f t="shared" si="10"/>
        <v>0</v>
      </c>
      <c r="J116" s="2">
        <f t="shared" si="11"/>
        <v>0</v>
      </c>
    </row>
    <row r="117" spans="1:10" x14ac:dyDescent="0.25">
      <c r="A117" s="10" t="s">
        <v>118</v>
      </c>
      <c r="B117" s="11">
        <v>47.75</v>
      </c>
      <c r="C117" s="11">
        <v>0</v>
      </c>
      <c r="D117" s="11">
        <v>2.4499200000000001</v>
      </c>
      <c r="E117" s="12"/>
      <c r="F117" s="12"/>
      <c r="G117" s="2">
        <f t="shared" si="8"/>
        <v>0</v>
      </c>
      <c r="H117" s="2">
        <f t="shared" si="9"/>
        <v>51.307225130890053</v>
      </c>
      <c r="I117" s="2">
        <f t="shared" si="10"/>
        <v>0</v>
      </c>
      <c r="J117" s="2">
        <f t="shared" si="11"/>
        <v>0</v>
      </c>
    </row>
    <row r="118" spans="1:10" x14ac:dyDescent="0.25">
      <c r="A118" s="10" t="s">
        <v>119</v>
      </c>
      <c r="B118" s="11">
        <v>70.75</v>
      </c>
      <c r="C118" s="11">
        <v>33.1</v>
      </c>
      <c r="D118" s="11">
        <v>5.4102389999999998</v>
      </c>
      <c r="E118" s="12"/>
      <c r="F118" s="12"/>
      <c r="G118" s="2">
        <f t="shared" si="8"/>
        <v>0.4678445229681979</v>
      </c>
      <c r="H118" s="2">
        <f t="shared" si="9"/>
        <v>76.469809187279139</v>
      </c>
      <c r="I118" s="2">
        <f t="shared" si="10"/>
        <v>0</v>
      </c>
      <c r="J118" s="2">
        <f t="shared" si="11"/>
        <v>0</v>
      </c>
    </row>
    <row r="119" spans="1:10" x14ac:dyDescent="0.25">
      <c r="A119" s="10" t="s">
        <v>120</v>
      </c>
      <c r="B119" s="11">
        <v>4.24</v>
      </c>
      <c r="C119" s="11">
        <v>1.2041599999999999</v>
      </c>
      <c r="D119" s="12"/>
      <c r="E119" s="12"/>
      <c r="F119" s="12"/>
      <c r="G119" s="2">
        <f t="shared" si="8"/>
        <v>0.28399999999999997</v>
      </c>
      <c r="H119" s="2">
        <f t="shared" si="9"/>
        <v>0</v>
      </c>
      <c r="I119" s="2">
        <f t="shared" si="10"/>
        <v>0</v>
      </c>
      <c r="J119" s="2">
        <f t="shared" si="11"/>
        <v>0</v>
      </c>
    </row>
    <row r="120" spans="1:10" x14ac:dyDescent="0.25">
      <c r="A120" s="10" t="s">
        <v>121</v>
      </c>
      <c r="B120" s="11">
        <v>6.4700000000000006</v>
      </c>
      <c r="C120" s="11">
        <v>11.021400000000002</v>
      </c>
      <c r="D120" s="11">
        <v>0.2457</v>
      </c>
      <c r="E120" s="12"/>
      <c r="F120" s="12"/>
      <c r="G120" s="2">
        <f t="shared" si="8"/>
        <v>1.7034621329211748</v>
      </c>
      <c r="H120" s="2">
        <f t="shared" si="9"/>
        <v>37.975270479134458</v>
      </c>
      <c r="I120" s="2">
        <f t="shared" si="10"/>
        <v>0</v>
      </c>
      <c r="J120" s="2">
        <f t="shared" si="11"/>
        <v>0</v>
      </c>
    </row>
    <row r="121" spans="1:10" x14ac:dyDescent="0.25">
      <c r="A121" s="10" t="s">
        <v>122</v>
      </c>
      <c r="B121" s="11">
        <v>691.43999999999994</v>
      </c>
      <c r="C121" s="11">
        <v>1493.4347000000002</v>
      </c>
      <c r="D121" s="11">
        <v>3.08684</v>
      </c>
      <c r="E121" s="11">
        <v>0.8600000000000001</v>
      </c>
      <c r="F121" s="11">
        <v>0.16</v>
      </c>
      <c r="G121" s="2">
        <f t="shared" si="8"/>
        <v>2.1598905183385404</v>
      </c>
      <c r="H121" s="2">
        <f t="shared" si="9"/>
        <v>4.4643642253847053</v>
      </c>
      <c r="I121" s="2">
        <f t="shared" si="10"/>
        <v>1.2437810945273635</v>
      </c>
      <c r="J121" s="2">
        <f t="shared" si="11"/>
        <v>0.23140113386555597</v>
      </c>
    </row>
    <row r="122" spans="1:10" x14ac:dyDescent="0.25">
      <c r="A122" s="10" t="s">
        <v>123</v>
      </c>
      <c r="B122" s="11">
        <v>23.27</v>
      </c>
      <c r="C122" s="11">
        <v>0</v>
      </c>
      <c r="D122" s="11">
        <v>8.1000000000000016E-2</v>
      </c>
      <c r="E122" s="12"/>
      <c r="F122" s="12"/>
      <c r="G122" s="2">
        <f t="shared" si="8"/>
        <v>0</v>
      </c>
      <c r="H122" s="2">
        <f t="shared" si="9"/>
        <v>3.480876665234208</v>
      </c>
      <c r="I122" s="2">
        <f t="shared" si="10"/>
        <v>0</v>
      </c>
      <c r="J122" s="2">
        <f t="shared" si="11"/>
        <v>0</v>
      </c>
    </row>
    <row r="123" spans="1:10" x14ac:dyDescent="0.25">
      <c r="A123" s="10" t="s">
        <v>124</v>
      </c>
      <c r="B123" s="11">
        <v>2.48</v>
      </c>
      <c r="C123" s="11">
        <v>0</v>
      </c>
      <c r="D123" s="11">
        <v>6.6959999999999992E-2</v>
      </c>
      <c r="E123" s="11">
        <v>0</v>
      </c>
      <c r="F123" s="11">
        <v>0</v>
      </c>
      <c r="G123" s="2">
        <f t="shared" si="8"/>
        <v>0</v>
      </c>
      <c r="H123" s="2">
        <f t="shared" si="9"/>
        <v>26.999999999999996</v>
      </c>
      <c r="I123" s="2">
        <f t="shared" si="10"/>
        <v>0</v>
      </c>
      <c r="J123" s="2">
        <f t="shared" si="11"/>
        <v>0</v>
      </c>
    </row>
    <row r="124" spans="1:10" x14ac:dyDescent="0.25">
      <c r="A124" s="10" t="s">
        <v>125</v>
      </c>
      <c r="B124" s="11">
        <v>1.74</v>
      </c>
      <c r="C124" s="11">
        <v>31.859922000000001</v>
      </c>
      <c r="D124" s="12"/>
      <c r="E124" s="12"/>
      <c r="F124" s="12"/>
      <c r="G124" s="2">
        <f t="shared" si="8"/>
        <v>18.310300000000002</v>
      </c>
      <c r="H124" s="2">
        <f t="shared" si="9"/>
        <v>0</v>
      </c>
      <c r="I124" s="2">
        <f t="shared" si="10"/>
        <v>0</v>
      </c>
      <c r="J124" s="2">
        <f t="shared" si="11"/>
        <v>0</v>
      </c>
    </row>
    <row r="125" spans="1:10" x14ac:dyDescent="0.25">
      <c r="A125" s="10" t="s">
        <v>126</v>
      </c>
      <c r="B125" s="11">
        <v>5.51</v>
      </c>
      <c r="C125" s="11">
        <v>1.2324649999999999</v>
      </c>
      <c r="D125" s="12"/>
      <c r="E125" s="12"/>
      <c r="F125" s="12"/>
      <c r="G125" s="2">
        <f t="shared" si="8"/>
        <v>0.22367785843920146</v>
      </c>
      <c r="H125" s="2">
        <f t="shared" si="9"/>
        <v>0</v>
      </c>
      <c r="I125" s="2">
        <f t="shared" si="10"/>
        <v>0</v>
      </c>
      <c r="J125" s="2">
        <f t="shared" si="11"/>
        <v>0</v>
      </c>
    </row>
    <row r="126" spans="1:10" x14ac:dyDescent="0.25">
      <c r="A126" s="10" t="s">
        <v>127</v>
      </c>
      <c r="B126" s="11">
        <v>238.41999999999996</v>
      </c>
      <c r="C126" s="11">
        <v>323.27209999999997</v>
      </c>
      <c r="D126" s="11">
        <v>1.7436299999999998</v>
      </c>
      <c r="E126" s="11">
        <v>0.85919999999999996</v>
      </c>
      <c r="F126" s="11">
        <v>0.37919999999999998</v>
      </c>
      <c r="G126" s="2">
        <f t="shared" si="8"/>
        <v>1.3558933814277327</v>
      </c>
      <c r="H126" s="2">
        <f t="shared" si="9"/>
        <v>7.3132706987668827</v>
      </c>
      <c r="I126" s="2">
        <f t="shared" si="10"/>
        <v>3.6037245197550543</v>
      </c>
      <c r="J126" s="2">
        <f t="shared" si="11"/>
        <v>1.590470598104186</v>
      </c>
    </row>
    <row r="127" spans="1:10" x14ac:dyDescent="0.25">
      <c r="A127" s="10" t="s">
        <v>128</v>
      </c>
      <c r="B127" s="11">
        <v>41807.4</v>
      </c>
      <c r="C127" s="11">
        <v>578536.51728499855</v>
      </c>
      <c r="D127" s="11">
        <v>867.74257229921159</v>
      </c>
      <c r="E127" s="11">
        <v>114.75165852000001</v>
      </c>
      <c r="F127" s="11">
        <v>89.059815639999982</v>
      </c>
      <c r="G127" s="2">
        <f t="shared" si="8"/>
        <v>13.83813672424017</v>
      </c>
      <c r="H127" s="2">
        <f t="shared" si="9"/>
        <v>20.755717224682989</v>
      </c>
      <c r="I127" s="2">
        <f t="shared" si="10"/>
        <v>2.7447690724608562</v>
      </c>
      <c r="J127" s="2">
        <f t="shared" si="11"/>
        <v>2.1302404751311963</v>
      </c>
    </row>
    <row r="128" spans="1:10" x14ac:dyDescent="0.25">
      <c r="A128" s="10" t="s">
        <v>129</v>
      </c>
      <c r="B128" s="11">
        <v>1.41</v>
      </c>
      <c r="C128" s="11">
        <v>2.3969999999999998</v>
      </c>
      <c r="D128" s="12"/>
      <c r="E128" s="12"/>
      <c r="F128" s="12"/>
      <c r="G128" s="2">
        <f t="shared" si="8"/>
        <v>1.7</v>
      </c>
      <c r="H128" s="2">
        <f t="shared" si="9"/>
        <v>0</v>
      </c>
      <c r="I128" s="2">
        <f t="shared" si="10"/>
        <v>0</v>
      </c>
      <c r="J128" s="2">
        <f t="shared" si="11"/>
        <v>0</v>
      </c>
    </row>
    <row r="129" spans="1:10" x14ac:dyDescent="0.25">
      <c r="A129" s="10" t="s">
        <v>130</v>
      </c>
      <c r="B129" s="11">
        <v>381.63</v>
      </c>
      <c r="C129" s="11">
        <v>3072.7996000000003</v>
      </c>
      <c r="D129" s="11">
        <v>2.1216599999999999</v>
      </c>
      <c r="E129" s="11">
        <v>1.2295799999999999</v>
      </c>
      <c r="F129" s="11">
        <v>1.2295799999999999</v>
      </c>
      <c r="G129" s="2">
        <f t="shared" si="8"/>
        <v>8.0517768519246395</v>
      </c>
      <c r="H129" s="2">
        <f t="shared" si="9"/>
        <v>5.5594685952362228</v>
      </c>
      <c r="I129" s="2">
        <f t="shared" si="10"/>
        <v>3.2219165159971697</v>
      </c>
      <c r="J129" s="2">
        <f t="shared" si="11"/>
        <v>3.2219165159971697</v>
      </c>
    </row>
    <row r="130" spans="1:10" x14ac:dyDescent="0.25">
      <c r="A130" s="10" t="s">
        <v>131</v>
      </c>
      <c r="B130" s="11">
        <v>2359.2599999999989</v>
      </c>
      <c r="C130" s="11">
        <v>25095.884788999996</v>
      </c>
      <c r="D130" s="11">
        <v>72.131847000000022</v>
      </c>
      <c r="E130" s="11">
        <v>4.5009940000000004</v>
      </c>
      <c r="F130" s="11">
        <v>8.4409939999999999</v>
      </c>
      <c r="G130" s="2">
        <f t="shared" si="8"/>
        <v>10.637184875342271</v>
      </c>
      <c r="H130" s="2">
        <f t="shared" si="9"/>
        <v>30.57392868950436</v>
      </c>
      <c r="I130" s="2">
        <f t="shared" si="10"/>
        <v>1.9077990556360904</v>
      </c>
      <c r="J130" s="2">
        <f t="shared" si="11"/>
        <v>3.5778142298856439</v>
      </c>
    </row>
    <row r="131" spans="1:10" x14ac:dyDescent="0.25">
      <c r="A131" s="10" t="s">
        <v>132</v>
      </c>
      <c r="B131" s="11">
        <v>83572.379999999772</v>
      </c>
      <c r="C131" s="11">
        <v>439276.82727799955</v>
      </c>
      <c r="D131" s="11">
        <v>786.80244273937092</v>
      </c>
      <c r="E131" s="11">
        <v>37.46047987999998</v>
      </c>
      <c r="F131" s="11">
        <v>28.002771160000009</v>
      </c>
      <c r="G131" s="2">
        <f t="shared" ref="G131:G194" si="12">C131/B131</f>
        <v>5.2562440758298461</v>
      </c>
      <c r="H131" s="2">
        <f t="shared" ref="H131:H194" si="13">D131*1000/B131</f>
        <v>9.4146229022001418</v>
      </c>
      <c r="I131" s="2">
        <f t="shared" ref="I131:I194" si="14">E131*1000/B131</f>
        <v>0.44823995535367162</v>
      </c>
      <c r="J131" s="2">
        <f t="shared" ref="J131:J194" si="15">F131*1000/B131</f>
        <v>0.33507207955547136</v>
      </c>
    </row>
    <row r="132" spans="1:10" x14ac:dyDescent="0.25">
      <c r="A132" s="10" t="s">
        <v>133</v>
      </c>
      <c r="B132" s="11">
        <v>92.99</v>
      </c>
      <c r="C132" s="11">
        <v>11.680800000000001</v>
      </c>
      <c r="D132" s="11">
        <v>0.42052500000000004</v>
      </c>
      <c r="E132" s="11">
        <v>0.25091000000000008</v>
      </c>
      <c r="F132" s="11">
        <v>0.63867999999999991</v>
      </c>
      <c r="G132" s="2">
        <f t="shared" si="12"/>
        <v>0.12561350682869127</v>
      </c>
      <c r="H132" s="2">
        <f t="shared" si="13"/>
        <v>4.5222604581137764</v>
      </c>
      <c r="I132" s="2">
        <f t="shared" si="14"/>
        <v>2.6982471233465972</v>
      </c>
      <c r="J132" s="2">
        <f t="shared" si="15"/>
        <v>6.8682654048822451</v>
      </c>
    </row>
    <row r="133" spans="1:10" x14ac:dyDescent="0.25">
      <c r="A133" s="10" t="s">
        <v>134</v>
      </c>
      <c r="B133" s="11">
        <v>957.11999999999989</v>
      </c>
      <c r="C133" s="11">
        <v>820.28870499999994</v>
      </c>
      <c r="D133" s="11">
        <v>27.609710237288134</v>
      </c>
      <c r="E133" s="11">
        <v>4.4149599999999998</v>
      </c>
      <c r="F133" s="11">
        <v>3.6854799999999996</v>
      </c>
      <c r="G133" s="2">
        <f t="shared" si="12"/>
        <v>0.85703851659144104</v>
      </c>
      <c r="H133" s="2">
        <f t="shared" si="13"/>
        <v>28.846654794893155</v>
      </c>
      <c r="I133" s="2">
        <f t="shared" si="14"/>
        <v>4.6127549314610503</v>
      </c>
      <c r="J133" s="2">
        <f t="shared" si="15"/>
        <v>3.8505934470076899</v>
      </c>
    </row>
    <row r="134" spans="1:10" x14ac:dyDescent="0.25">
      <c r="A134" s="10" t="s">
        <v>135</v>
      </c>
      <c r="B134" s="11">
        <v>222.17999999999998</v>
      </c>
      <c r="C134" s="11">
        <v>139.49443200000002</v>
      </c>
      <c r="D134" s="11">
        <v>14.653298474576275</v>
      </c>
      <c r="E134" s="11">
        <v>2.1920000000000002</v>
      </c>
      <c r="F134" s="11">
        <v>1.44</v>
      </c>
      <c r="G134" s="2">
        <f t="shared" si="12"/>
        <v>0.62784423440453696</v>
      </c>
      <c r="H134" s="2">
        <f t="shared" si="13"/>
        <v>65.952374086669707</v>
      </c>
      <c r="I134" s="2">
        <f t="shared" si="14"/>
        <v>9.8658745161580708</v>
      </c>
      <c r="J134" s="2">
        <f t="shared" si="15"/>
        <v>6.4812314339724555</v>
      </c>
    </row>
    <row r="135" spans="1:10" x14ac:dyDescent="0.25">
      <c r="A135" s="10" t="s">
        <v>136</v>
      </c>
      <c r="B135" s="11">
        <v>10</v>
      </c>
      <c r="C135" s="11">
        <v>10</v>
      </c>
      <c r="D135" s="11">
        <v>0.20399999999999999</v>
      </c>
      <c r="E135" s="11">
        <v>0.248</v>
      </c>
      <c r="F135" s="12"/>
      <c r="G135" s="2">
        <f t="shared" si="12"/>
        <v>1</v>
      </c>
      <c r="H135" s="2">
        <f t="shared" si="13"/>
        <v>20.399999999999999</v>
      </c>
      <c r="I135" s="2">
        <f t="shared" si="14"/>
        <v>24.8</v>
      </c>
      <c r="J135" s="2">
        <f t="shared" si="15"/>
        <v>0</v>
      </c>
    </row>
    <row r="136" spans="1:10" x14ac:dyDescent="0.25">
      <c r="A136" s="10" t="s">
        <v>137</v>
      </c>
      <c r="B136" s="11">
        <v>3411.6400000000008</v>
      </c>
      <c r="C136" s="11">
        <v>1833.2646029999999</v>
      </c>
      <c r="D136" s="11">
        <v>223.57889075000006</v>
      </c>
      <c r="E136" s="11">
        <v>71.239710999999986</v>
      </c>
      <c r="F136" s="11">
        <v>43.329328399999994</v>
      </c>
      <c r="G136" s="2">
        <f t="shared" si="12"/>
        <v>0.53735581802300347</v>
      </c>
      <c r="H136" s="2">
        <f t="shared" si="13"/>
        <v>65.534139226295864</v>
      </c>
      <c r="I136" s="2">
        <f t="shared" si="14"/>
        <v>20.881368198285859</v>
      </c>
      <c r="J136" s="2">
        <f t="shared" si="15"/>
        <v>12.700439788488815</v>
      </c>
    </row>
    <row r="137" spans="1:10" x14ac:dyDescent="0.25">
      <c r="A137" s="10" t="s">
        <v>138</v>
      </c>
      <c r="B137" s="11">
        <v>0.54</v>
      </c>
      <c r="C137" s="11">
        <v>0</v>
      </c>
      <c r="D137" s="12"/>
      <c r="E137" s="12"/>
      <c r="F137" s="12"/>
      <c r="G137" s="2">
        <f t="shared" si="12"/>
        <v>0</v>
      </c>
      <c r="H137" s="2">
        <f t="shared" si="13"/>
        <v>0</v>
      </c>
      <c r="I137" s="2">
        <f t="shared" si="14"/>
        <v>0</v>
      </c>
      <c r="J137" s="2">
        <f t="shared" si="15"/>
        <v>0</v>
      </c>
    </row>
    <row r="138" spans="1:10" x14ac:dyDescent="0.25">
      <c r="A138" s="10" t="s">
        <v>139</v>
      </c>
      <c r="B138" s="11">
        <v>10.299999999999999</v>
      </c>
      <c r="C138" s="11">
        <v>4.5797999999999996</v>
      </c>
      <c r="D138" s="11">
        <v>0.190858256</v>
      </c>
      <c r="E138" s="11">
        <v>0.10875000000000001</v>
      </c>
      <c r="F138" s="11">
        <v>0.17445675000000002</v>
      </c>
      <c r="G138" s="2">
        <f t="shared" si="12"/>
        <v>0.44464077669902913</v>
      </c>
      <c r="H138" s="2">
        <f t="shared" si="13"/>
        <v>18.529927766990294</v>
      </c>
      <c r="I138" s="2">
        <f t="shared" si="14"/>
        <v>10.558252427184469</v>
      </c>
      <c r="J138" s="2">
        <f t="shared" si="15"/>
        <v>16.937548543689324</v>
      </c>
    </row>
    <row r="139" spans="1:10" x14ac:dyDescent="0.25">
      <c r="A139" s="10" t="s">
        <v>140</v>
      </c>
      <c r="B139" s="11">
        <v>10.01</v>
      </c>
      <c r="C139" s="11">
        <v>0</v>
      </c>
      <c r="D139" s="11">
        <v>2.3000000000000003E-2</v>
      </c>
      <c r="E139" s="12"/>
      <c r="F139" s="12"/>
      <c r="G139" s="2">
        <f t="shared" si="12"/>
        <v>0</v>
      </c>
      <c r="H139" s="2">
        <f t="shared" si="13"/>
        <v>2.2977022977022981</v>
      </c>
      <c r="I139" s="2">
        <f t="shared" si="14"/>
        <v>0</v>
      </c>
      <c r="J139" s="2">
        <f t="shared" si="15"/>
        <v>0</v>
      </c>
    </row>
    <row r="140" spans="1:10" ht="30" x14ac:dyDescent="0.25">
      <c r="A140" s="10" t="s">
        <v>141</v>
      </c>
      <c r="B140" s="11">
        <v>3</v>
      </c>
      <c r="C140" s="11">
        <v>45</v>
      </c>
      <c r="D140" s="12"/>
      <c r="E140" s="12"/>
      <c r="F140" s="12"/>
      <c r="G140" s="2">
        <f t="shared" si="12"/>
        <v>15</v>
      </c>
      <c r="H140" s="2">
        <f t="shared" si="13"/>
        <v>0</v>
      </c>
      <c r="I140" s="2">
        <f t="shared" si="14"/>
        <v>0</v>
      </c>
      <c r="J140" s="2">
        <f t="shared" si="15"/>
        <v>0</v>
      </c>
    </row>
    <row r="141" spans="1:10" x14ac:dyDescent="0.25">
      <c r="A141" s="10" t="s">
        <v>142</v>
      </c>
      <c r="B141" s="11">
        <v>162.18799999999996</v>
      </c>
      <c r="C141" s="11">
        <v>89.723820000000003</v>
      </c>
      <c r="D141" s="11">
        <v>5.0014453642857131</v>
      </c>
      <c r="E141" s="11">
        <v>1.2871119999999998</v>
      </c>
      <c r="F141" s="11">
        <v>3.2924280000000001</v>
      </c>
      <c r="G141" s="2">
        <f t="shared" si="12"/>
        <v>0.55320874540656539</v>
      </c>
      <c r="H141" s="2">
        <f t="shared" si="13"/>
        <v>30.837332998037553</v>
      </c>
      <c r="I141" s="2">
        <f t="shared" si="14"/>
        <v>7.9359262090906864</v>
      </c>
      <c r="J141" s="2">
        <f t="shared" si="15"/>
        <v>20.300071521937511</v>
      </c>
    </row>
    <row r="142" spans="1:10" x14ac:dyDescent="0.25">
      <c r="A142" s="10" t="s">
        <v>143</v>
      </c>
      <c r="B142" s="11">
        <v>6.15</v>
      </c>
      <c r="C142" s="11">
        <v>4.9800399999999998</v>
      </c>
      <c r="D142" s="11">
        <v>0.18359999999999999</v>
      </c>
      <c r="E142" s="12"/>
      <c r="F142" s="12"/>
      <c r="G142" s="2">
        <f t="shared" si="12"/>
        <v>0.80976260162601621</v>
      </c>
      <c r="H142" s="2">
        <f t="shared" si="13"/>
        <v>29.853658536585364</v>
      </c>
      <c r="I142" s="2">
        <f t="shared" si="14"/>
        <v>0</v>
      </c>
      <c r="J142" s="2">
        <f t="shared" si="15"/>
        <v>0</v>
      </c>
    </row>
    <row r="143" spans="1:10" x14ac:dyDescent="0.25">
      <c r="A143" s="10" t="s">
        <v>144</v>
      </c>
      <c r="B143" s="11">
        <v>259.87999999999994</v>
      </c>
      <c r="C143" s="11">
        <v>1790.532958</v>
      </c>
      <c r="D143" s="11">
        <v>13.154539000000003</v>
      </c>
      <c r="E143" s="11">
        <v>0.87149999999999994</v>
      </c>
      <c r="F143" s="11">
        <v>0.87149999999999994</v>
      </c>
      <c r="G143" s="2">
        <f t="shared" si="12"/>
        <v>6.8898451516084362</v>
      </c>
      <c r="H143" s="2">
        <f t="shared" si="13"/>
        <v>50.617742804371268</v>
      </c>
      <c r="I143" s="2">
        <f t="shared" si="14"/>
        <v>3.353470832692012</v>
      </c>
      <c r="J143" s="2">
        <f t="shared" si="15"/>
        <v>3.353470832692012</v>
      </c>
    </row>
    <row r="144" spans="1:10" x14ac:dyDescent="0.25">
      <c r="A144" s="10" t="s">
        <v>145</v>
      </c>
      <c r="B144" s="11">
        <v>554.88999999999976</v>
      </c>
      <c r="C144" s="11">
        <v>4362.469865</v>
      </c>
      <c r="D144" s="11">
        <v>18.764668</v>
      </c>
      <c r="E144" s="11">
        <v>1.4674799999999997</v>
      </c>
      <c r="F144" s="11">
        <v>1.2599999999999998</v>
      </c>
      <c r="G144" s="2">
        <f t="shared" si="12"/>
        <v>7.8618642703959374</v>
      </c>
      <c r="H144" s="2">
        <f t="shared" si="13"/>
        <v>33.816915064246984</v>
      </c>
      <c r="I144" s="2">
        <f t="shared" si="14"/>
        <v>2.6446322694588118</v>
      </c>
      <c r="J144" s="2">
        <f t="shared" si="15"/>
        <v>2.2707203229468909</v>
      </c>
    </row>
    <row r="145" spans="1:10" x14ac:dyDescent="0.25">
      <c r="A145" s="10" t="s">
        <v>146</v>
      </c>
      <c r="B145" s="11">
        <v>117.87</v>
      </c>
      <c r="C145" s="11">
        <v>2671.3520320000007</v>
      </c>
      <c r="D145" s="11">
        <v>8.0503879999999999</v>
      </c>
      <c r="E145" s="11">
        <v>2.3478750000000002</v>
      </c>
      <c r="F145" s="11">
        <v>2.4678750000000003</v>
      </c>
      <c r="G145" s="2">
        <f t="shared" si="12"/>
        <v>22.663544854500728</v>
      </c>
      <c r="H145" s="2">
        <f t="shared" si="13"/>
        <v>68.298871638245515</v>
      </c>
      <c r="I145" s="2">
        <f t="shared" si="14"/>
        <v>19.919190633749047</v>
      </c>
      <c r="J145" s="2">
        <f t="shared" si="15"/>
        <v>20.937261389666585</v>
      </c>
    </row>
    <row r="146" spans="1:10" x14ac:dyDescent="0.25">
      <c r="A146" s="10" t="s">
        <v>147</v>
      </c>
      <c r="B146" s="11">
        <v>212.05</v>
      </c>
      <c r="C146" s="11">
        <v>1193.5420000000001</v>
      </c>
      <c r="D146" s="11">
        <v>3.8224</v>
      </c>
      <c r="E146" s="11">
        <v>0.03</v>
      </c>
      <c r="F146" s="11">
        <v>0.03</v>
      </c>
      <c r="G146" s="2">
        <f t="shared" si="12"/>
        <v>5.6285875972647963</v>
      </c>
      <c r="H146" s="2">
        <f t="shared" si="13"/>
        <v>18.025937278943644</v>
      </c>
      <c r="I146" s="2">
        <f t="shared" si="14"/>
        <v>0.14147606696533835</v>
      </c>
      <c r="J146" s="2">
        <f t="shared" si="15"/>
        <v>0.14147606696533835</v>
      </c>
    </row>
    <row r="147" spans="1:10" x14ac:dyDescent="0.25">
      <c r="A147" s="10" t="s">
        <v>148</v>
      </c>
      <c r="B147" s="11">
        <v>3.5</v>
      </c>
      <c r="C147" s="11">
        <v>17.5</v>
      </c>
      <c r="D147" s="12"/>
      <c r="E147" s="12"/>
      <c r="F147" s="12"/>
      <c r="G147" s="2">
        <f t="shared" si="12"/>
        <v>5</v>
      </c>
      <c r="H147" s="2">
        <f t="shared" si="13"/>
        <v>0</v>
      </c>
      <c r="I147" s="2">
        <f t="shared" si="14"/>
        <v>0</v>
      </c>
      <c r="J147" s="2">
        <f t="shared" si="15"/>
        <v>0</v>
      </c>
    </row>
    <row r="148" spans="1:10" x14ac:dyDescent="0.25">
      <c r="A148" s="10" t="s">
        <v>149</v>
      </c>
      <c r="B148" s="11">
        <v>2107.21</v>
      </c>
      <c r="C148" s="11">
        <v>13572.846242999998</v>
      </c>
      <c r="D148" s="11">
        <v>73.446421000000001</v>
      </c>
      <c r="E148" s="11">
        <v>5.08467</v>
      </c>
      <c r="F148" s="11">
        <v>5.08467</v>
      </c>
      <c r="G148" s="2">
        <f t="shared" si="12"/>
        <v>6.4411455161089775</v>
      </c>
      <c r="H148" s="2">
        <f t="shared" si="13"/>
        <v>34.854817982071083</v>
      </c>
      <c r="I148" s="2">
        <f t="shared" si="14"/>
        <v>2.4129868404193222</v>
      </c>
      <c r="J148" s="2">
        <f t="shared" si="15"/>
        <v>2.4129868404193222</v>
      </c>
    </row>
    <row r="149" spans="1:10" x14ac:dyDescent="0.25">
      <c r="A149" s="10" t="s">
        <v>150</v>
      </c>
      <c r="B149" s="11">
        <v>4.1199999999999992</v>
      </c>
      <c r="C149" s="11">
        <v>2.7</v>
      </c>
      <c r="D149" s="11">
        <v>0.16739999999999999</v>
      </c>
      <c r="E149" s="12"/>
      <c r="F149" s="12"/>
      <c r="G149" s="2">
        <f t="shared" si="12"/>
        <v>0.65533980582524287</v>
      </c>
      <c r="H149" s="2">
        <f t="shared" si="13"/>
        <v>40.631067961165058</v>
      </c>
      <c r="I149" s="2">
        <f t="shared" si="14"/>
        <v>0</v>
      </c>
      <c r="J149" s="2">
        <f t="shared" si="15"/>
        <v>0</v>
      </c>
    </row>
    <row r="150" spans="1:10" x14ac:dyDescent="0.25">
      <c r="A150" s="10" t="s">
        <v>151</v>
      </c>
      <c r="B150" s="11">
        <v>178.70000000000002</v>
      </c>
      <c r="C150" s="11">
        <v>6.1413999999999991</v>
      </c>
      <c r="D150" s="11">
        <v>0.11273910000000001</v>
      </c>
      <c r="E150" s="11">
        <v>2.2770000000000002E-2</v>
      </c>
      <c r="F150" s="11">
        <v>2.2770000000000002E-2</v>
      </c>
      <c r="G150" s="2">
        <f t="shared" si="12"/>
        <v>3.4367095691102398E-2</v>
      </c>
      <c r="H150" s="2">
        <f t="shared" si="13"/>
        <v>0.63088472299944043</v>
      </c>
      <c r="I150" s="2">
        <f t="shared" si="14"/>
        <v>0.12742025741466145</v>
      </c>
      <c r="J150" s="2">
        <f t="shared" si="15"/>
        <v>0.12742025741466145</v>
      </c>
    </row>
    <row r="151" spans="1:10" x14ac:dyDescent="0.25">
      <c r="A151" s="10" t="s">
        <v>152</v>
      </c>
      <c r="B151" s="11">
        <v>46.57</v>
      </c>
      <c r="C151" s="11">
        <v>66.210599999999999</v>
      </c>
      <c r="D151" s="11">
        <v>0.44637200000000005</v>
      </c>
      <c r="E151" s="11">
        <v>0.32413600000000004</v>
      </c>
      <c r="F151" s="11">
        <v>0.643428</v>
      </c>
      <c r="G151" s="2">
        <f t="shared" si="12"/>
        <v>1.4217436117672322</v>
      </c>
      <c r="H151" s="2">
        <f t="shared" si="13"/>
        <v>9.5849688640755861</v>
      </c>
      <c r="I151" s="2">
        <f t="shared" si="14"/>
        <v>6.960188962851622</v>
      </c>
      <c r="J151" s="2">
        <f t="shared" si="15"/>
        <v>13.816362465106291</v>
      </c>
    </row>
    <row r="152" spans="1:10" x14ac:dyDescent="0.25">
      <c r="A152" s="10" t="s">
        <v>153</v>
      </c>
      <c r="B152" s="11">
        <v>17</v>
      </c>
      <c r="C152" s="11">
        <v>0</v>
      </c>
      <c r="D152" s="11">
        <v>1.5450308000000001</v>
      </c>
      <c r="E152" s="11">
        <v>0.99</v>
      </c>
      <c r="F152" s="11">
        <v>1.62</v>
      </c>
      <c r="G152" s="2">
        <f t="shared" si="12"/>
        <v>0</v>
      </c>
      <c r="H152" s="2">
        <f t="shared" si="13"/>
        <v>90.88416470588237</v>
      </c>
      <c r="I152" s="2">
        <f t="shared" si="14"/>
        <v>58.235294117647058</v>
      </c>
      <c r="J152" s="2">
        <f t="shared" si="15"/>
        <v>95.294117647058826</v>
      </c>
    </row>
    <row r="153" spans="1:10" x14ac:dyDescent="0.25">
      <c r="A153" s="10" t="s">
        <v>154</v>
      </c>
      <c r="B153" s="11">
        <v>0.65</v>
      </c>
      <c r="C153" s="11">
        <v>1.9500000000000002</v>
      </c>
      <c r="D153" s="12"/>
      <c r="E153" s="12"/>
      <c r="F153" s="12"/>
      <c r="G153" s="2">
        <f t="shared" si="12"/>
        <v>3</v>
      </c>
      <c r="H153" s="2">
        <f t="shared" si="13"/>
        <v>0</v>
      </c>
      <c r="I153" s="2">
        <f t="shared" si="14"/>
        <v>0</v>
      </c>
      <c r="J153" s="2">
        <f t="shared" si="15"/>
        <v>0</v>
      </c>
    </row>
    <row r="154" spans="1:10" x14ac:dyDescent="0.25">
      <c r="A154" s="10" t="s">
        <v>155</v>
      </c>
      <c r="B154" s="11">
        <v>13455.260000000006</v>
      </c>
      <c r="C154" s="11">
        <v>30432.2431</v>
      </c>
      <c r="D154" s="11">
        <v>0.81</v>
      </c>
      <c r="E154" s="12"/>
      <c r="F154" s="12"/>
      <c r="G154" s="2">
        <f t="shared" si="12"/>
        <v>2.2617357895722554</v>
      </c>
      <c r="H154" s="2">
        <f t="shared" si="13"/>
        <v>6.0199505620850108E-2</v>
      </c>
      <c r="I154" s="2">
        <f t="shared" si="14"/>
        <v>0</v>
      </c>
      <c r="J154" s="2">
        <f t="shared" si="15"/>
        <v>0</v>
      </c>
    </row>
    <row r="155" spans="1:10" x14ac:dyDescent="0.25">
      <c r="A155" s="10" t="s">
        <v>156</v>
      </c>
      <c r="B155" s="11">
        <v>2133.6800000000003</v>
      </c>
      <c r="C155" s="11">
        <v>2974.1498000000001</v>
      </c>
      <c r="D155" s="11">
        <v>6.3925169999999998</v>
      </c>
      <c r="E155" s="11">
        <v>2.4</v>
      </c>
      <c r="F155" s="11">
        <v>2.4</v>
      </c>
      <c r="G155" s="2">
        <f t="shared" si="12"/>
        <v>1.3939062089910388</v>
      </c>
      <c r="H155" s="2">
        <f t="shared" si="13"/>
        <v>2.9960054928574102</v>
      </c>
      <c r="I155" s="2">
        <f t="shared" si="14"/>
        <v>1.1248172172022044</v>
      </c>
      <c r="J155" s="2">
        <f t="shared" si="15"/>
        <v>1.1248172172022044</v>
      </c>
    </row>
    <row r="156" spans="1:10" x14ac:dyDescent="0.25">
      <c r="A156" s="10" t="s">
        <v>157</v>
      </c>
      <c r="B156" s="11">
        <v>5.49</v>
      </c>
      <c r="C156" s="11">
        <v>0</v>
      </c>
      <c r="D156" s="12"/>
      <c r="E156" s="12"/>
      <c r="F156" s="12"/>
      <c r="G156" s="2">
        <f t="shared" si="12"/>
        <v>0</v>
      </c>
      <c r="H156" s="2">
        <f t="shared" si="13"/>
        <v>0</v>
      </c>
      <c r="I156" s="2">
        <f t="shared" si="14"/>
        <v>0</v>
      </c>
      <c r="J156" s="2">
        <f t="shared" si="15"/>
        <v>0</v>
      </c>
    </row>
    <row r="157" spans="1:10" x14ac:dyDescent="0.25">
      <c r="A157" s="10" t="s">
        <v>158</v>
      </c>
      <c r="B157" s="11">
        <v>65.67</v>
      </c>
      <c r="C157" s="11">
        <v>2444.9450000000002</v>
      </c>
      <c r="D157" s="11">
        <v>3.68268152</v>
      </c>
      <c r="E157" s="11">
        <v>5.5050439999999998</v>
      </c>
      <c r="F157" s="11">
        <v>6.4600840000000002</v>
      </c>
      <c r="G157" s="2">
        <f t="shared" si="12"/>
        <v>37.23077508755901</v>
      </c>
      <c r="H157" s="2">
        <f t="shared" si="13"/>
        <v>56.078597837673215</v>
      </c>
      <c r="I157" s="2">
        <f t="shared" si="14"/>
        <v>83.828902086188521</v>
      </c>
      <c r="J157" s="2">
        <f t="shared" si="15"/>
        <v>98.371920207096082</v>
      </c>
    </row>
    <row r="158" spans="1:10" x14ac:dyDescent="0.25">
      <c r="A158" s="10" t="s">
        <v>159</v>
      </c>
      <c r="B158" s="11">
        <v>104.79599999999999</v>
      </c>
      <c r="C158" s="11">
        <v>3673.4663000000005</v>
      </c>
      <c r="D158" s="11">
        <v>10.960102708571428</v>
      </c>
      <c r="E158" s="11">
        <v>5.7221800000000007</v>
      </c>
      <c r="F158" s="11">
        <v>6.0225099999999987</v>
      </c>
      <c r="G158" s="2">
        <f t="shared" si="12"/>
        <v>35.053497270888208</v>
      </c>
      <c r="H158" s="2">
        <f t="shared" si="13"/>
        <v>104.58512451402181</v>
      </c>
      <c r="I158" s="2">
        <f t="shared" si="14"/>
        <v>54.60303828390397</v>
      </c>
      <c r="J158" s="2">
        <f t="shared" si="15"/>
        <v>57.468891942440543</v>
      </c>
    </row>
    <row r="159" spans="1:10" x14ac:dyDescent="0.25">
      <c r="A159" s="10" t="s">
        <v>160</v>
      </c>
      <c r="B159" s="11">
        <v>0.12</v>
      </c>
      <c r="C159" s="11">
        <v>0</v>
      </c>
      <c r="D159" s="12"/>
      <c r="E159" s="12"/>
      <c r="F159" s="12"/>
      <c r="G159" s="2">
        <f t="shared" si="12"/>
        <v>0</v>
      </c>
      <c r="H159" s="2">
        <f t="shared" si="13"/>
        <v>0</v>
      </c>
      <c r="I159" s="2">
        <f t="shared" si="14"/>
        <v>0</v>
      </c>
      <c r="J159" s="2">
        <f t="shared" si="15"/>
        <v>0</v>
      </c>
    </row>
    <row r="160" spans="1:10" x14ac:dyDescent="0.25">
      <c r="A160" s="10" t="s">
        <v>161</v>
      </c>
      <c r="B160" s="11">
        <v>54.65</v>
      </c>
      <c r="C160" s="11">
        <v>0</v>
      </c>
      <c r="D160" s="12"/>
      <c r="E160" s="12"/>
      <c r="F160" s="12"/>
      <c r="G160" s="2">
        <f t="shared" si="12"/>
        <v>0</v>
      </c>
      <c r="H160" s="2">
        <f t="shared" si="13"/>
        <v>0</v>
      </c>
      <c r="I160" s="2">
        <f t="shared" si="14"/>
        <v>0</v>
      </c>
      <c r="J160" s="2">
        <f t="shared" si="15"/>
        <v>0</v>
      </c>
    </row>
    <row r="161" spans="1:10" x14ac:dyDescent="0.25">
      <c r="A161" s="10" t="s">
        <v>162</v>
      </c>
      <c r="B161" s="11">
        <v>1.89</v>
      </c>
      <c r="C161" s="11">
        <v>1.5000929999999999</v>
      </c>
      <c r="D161" s="12"/>
      <c r="E161" s="12"/>
      <c r="F161" s="12"/>
      <c r="G161" s="2">
        <f t="shared" si="12"/>
        <v>0.79369999999999996</v>
      </c>
      <c r="H161" s="2">
        <f t="shared" si="13"/>
        <v>0</v>
      </c>
      <c r="I161" s="2">
        <f t="shared" si="14"/>
        <v>0</v>
      </c>
      <c r="J161" s="2">
        <f t="shared" si="15"/>
        <v>0</v>
      </c>
    </row>
    <row r="162" spans="1:10" x14ac:dyDescent="0.25">
      <c r="A162" s="10" t="s">
        <v>163</v>
      </c>
      <c r="B162" s="11">
        <v>155.09</v>
      </c>
      <c r="C162" s="11">
        <v>0</v>
      </c>
      <c r="D162" s="12"/>
      <c r="E162" s="12"/>
      <c r="F162" s="12"/>
      <c r="G162" s="2">
        <f t="shared" si="12"/>
        <v>0</v>
      </c>
      <c r="H162" s="2">
        <f t="shared" si="13"/>
        <v>0</v>
      </c>
      <c r="I162" s="2">
        <f t="shared" si="14"/>
        <v>0</v>
      </c>
      <c r="J162" s="2">
        <f t="shared" si="15"/>
        <v>0</v>
      </c>
    </row>
    <row r="163" spans="1:10" x14ac:dyDescent="0.25">
      <c r="A163" s="10" t="s">
        <v>164</v>
      </c>
      <c r="B163" s="11">
        <v>1.4100000000000001</v>
      </c>
      <c r="C163" s="11">
        <v>0</v>
      </c>
      <c r="D163" s="12"/>
      <c r="E163" s="12"/>
      <c r="F163" s="12"/>
      <c r="G163" s="2">
        <f t="shared" si="12"/>
        <v>0</v>
      </c>
      <c r="H163" s="2">
        <f t="shared" si="13"/>
        <v>0</v>
      </c>
      <c r="I163" s="2">
        <f t="shared" si="14"/>
        <v>0</v>
      </c>
      <c r="J163" s="2">
        <f t="shared" si="15"/>
        <v>0</v>
      </c>
    </row>
    <row r="164" spans="1:10" x14ac:dyDescent="0.25">
      <c r="A164" s="10" t="s">
        <v>165</v>
      </c>
      <c r="B164" s="11">
        <v>155.07999999999998</v>
      </c>
      <c r="C164" s="11">
        <v>774.91100000000006</v>
      </c>
      <c r="D164" s="12"/>
      <c r="E164" s="12"/>
      <c r="F164" s="12"/>
      <c r="G164" s="2">
        <f t="shared" si="12"/>
        <v>4.9968467887541923</v>
      </c>
      <c r="H164" s="2">
        <f t="shared" si="13"/>
        <v>0</v>
      </c>
      <c r="I164" s="2">
        <f t="shared" si="14"/>
        <v>0</v>
      </c>
      <c r="J164" s="2">
        <f t="shared" si="15"/>
        <v>0</v>
      </c>
    </row>
    <row r="165" spans="1:10" x14ac:dyDescent="0.25">
      <c r="A165" s="10" t="s">
        <v>166</v>
      </c>
      <c r="B165" s="11">
        <v>90.57</v>
      </c>
      <c r="C165" s="11">
        <v>1431.729</v>
      </c>
      <c r="D165" s="11">
        <v>4.2300000000000004</v>
      </c>
      <c r="E165" s="11">
        <v>3.66</v>
      </c>
      <c r="F165" s="11">
        <v>9.6</v>
      </c>
      <c r="G165" s="2">
        <f t="shared" si="12"/>
        <v>15.807982775753562</v>
      </c>
      <c r="H165" s="2">
        <f t="shared" si="13"/>
        <v>46.704206690957271</v>
      </c>
      <c r="I165" s="2">
        <f t="shared" si="14"/>
        <v>40.410732030473667</v>
      </c>
      <c r="J165" s="2">
        <f t="shared" si="15"/>
        <v>105.99536270288176</v>
      </c>
    </row>
    <row r="166" spans="1:10" x14ac:dyDescent="0.25">
      <c r="A166" s="10" t="s">
        <v>167</v>
      </c>
      <c r="B166" s="11">
        <v>0.4</v>
      </c>
      <c r="C166" s="11">
        <v>0</v>
      </c>
      <c r="D166" s="12"/>
      <c r="E166" s="12"/>
      <c r="F166" s="12"/>
      <c r="G166" s="2">
        <f t="shared" si="12"/>
        <v>0</v>
      </c>
      <c r="H166" s="2">
        <f t="shared" si="13"/>
        <v>0</v>
      </c>
      <c r="I166" s="2">
        <f t="shared" si="14"/>
        <v>0</v>
      </c>
      <c r="J166" s="2">
        <f t="shared" si="15"/>
        <v>0</v>
      </c>
    </row>
    <row r="167" spans="1:10" x14ac:dyDescent="0.25">
      <c r="A167" s="10" t="s">
        <v>168</v>
      </c>
      <c r="B167" s="11">
        <v>20.669999999999998</v>
      </c>
      <c r="C167" s="11">
        <v>0</v>
      </c>
      <c r="D167" s="11">
        <v>1.389384</v>
      </c>
      <c r="E167" s="12"/>
      <c r="F167" s="12"/>
      <c r="G167" s="2">
        <f t="shared" si="12"/>
        <v>0</v>
      </c>
      <c r="H167" s="2">
        <f t="shared" si="13"/>
        <v>67.217416545718436</v>
      </c>
      <c r="I167" s="2">
        <f t="shared" si="14"/>
        <v>0</v>
      </c>
      <c r="J167" s="2">
        <f t="shared" si="15"/>
        <v>0</v>
      </c>
    </row>
    <row r="168" spans="1:10" x14ac:dyDescent="0.25">
      <c r="A168" s="10" t="s">
        <v>169</v>
      </c>
      <c r="B168" s="11">
        <v>0.66</v>
      </c>
      <c r="C168" s="11">
        <v>15.9984</v>
      </c>
      <c r="D168" s="12"/>
      <c r="E168" s="12"/>
      <c r="F168" s="12"/>
      <c r="G168" s="2">
        <f t="shared" si="12"/>
        <v>24.24</v>
      </c>
      <c r="H168" s="2">
        <f t="shared" si="13"/>
        <v>0</v>
      </c>
      <c r="I168" s="2">
        <f t="shared" si="14"/>
        <v>0</v>
      </c>
      <c r="J168" s="2">
        <f t="shared" si="15"/>
        <v>0</v>
      </c>
    </row>
    <row r="169" spans="1:10" x14ac:dyDescent="0.25">
      <c r="A169" s="10" t="s">
        <v>170</v>
      </c>
      <c r="B169" s="11">
        <v>2234.3500000000004</v>
      </c>
      <c r="C169" s="11">
        <v>2719.2073699999992</v>
      </c>
      <c r="D169" s="11">
        <v>4.621018478778816</v>
      </c>
      <c r="E169" s="11">
        <v>0.96554330097087382</v>
      </c>
      <c r="F169" s="11">
        <v>0.96902679611650488</v>
      </c>
      <c r="G169" s="2">
        <f t="shared" si="12"/>
        <v>1.2170015306464961</v>
      </c>
      <c r="H169" s="2">
        <f t="shared" si="13"/>
        <v>2.0681712707404012</v>
      </c>
      <c r="I169" s="2">
        <f t="shared" si="14"/>
        <v>0.43213610265664448</v>
      </c>
      <c r="J169" s="2">
        <f t="shared" si="15"/>
        <v>0.43369516687918397</v>
      </c>
    </row>
    <row r="170" spans="1:10" x14ac:dyDescent="0.25">
      <c r="A170" s="10" t="s">
        <v>171</v>
      </c>
      <c r="B170" s="11">
        <v>1036.0357999999999</v>
      </c>
      <c r="C170" s="11">
        <v>3.7428066000000002</v>
      </c>
      <c r="D170" s="11">
        <v>0.65108700000000008</v>
      </c>
      <c r="E170" s="11">
        <v>1.8841299999999996</v>
      </c>
      <c r="F170" s="11">
        <v>3.7573999999999996E-2</v>
      </c>
      <c r="G170" s="2">
        <f t="shared" si="12"/>
        <v>3.6126228456584229E-3</v>
      </c>
      <c r="H170" s="2">
        <f t="shared" si="13"/>
        <v>0.62844063882734569</v>
      </c>
      <c r="I170" s="2">
        <f t="shared" si="14"/>
        <v>1.8185954578017476</v>
      </c>
      <c r="J170" s="2">
        <f t="shared" si="15"/>
        <v>3.6267086523457975E-2</v>
      </c>
    </row>
    <row r="171" spans="1:10" x14ac:dyDescent="0.25">
      <c r="A171" s="10" t="s">
        <v>172</v>
      </c>
      <c r="B171" s="11">
        <v>1.05</v>
      </c>
      <c r="C171" s="11">
        <v>0</v>
      </c>
      <c r="D171" s="12"/>
      <c r="E171" s="12"/>
      <c r="F171" s="12"/>
      <c r="G171" s="2">
        <f t="shared" si="12"/>
        <v>0</v>
      </c>
      <c r="H171" s="2">
        <f t="shared" si="13"/>
        <v>0</v>
      </c>
      <c r="I171" s="2">
        <f t="shared" si="14"/>
        <v>0</v>
      </c>
      <c r="J171" s="2">
        <f t="shared" si="15"/>
        <v>0</v>
      </c>
    </row>
    <row r="172" spans="1:10" x14ac:dyDescent="0.25">
      <c r="A172" s="10" t="s">
        <v>173</v>
      </c>
      <c r="B172" s="11">
        <v>136.65</v>
      </c>
      <c r="C172" s="11">
        <v>0</v>
      </c>
      <c r="D172" s="11">
        <v>10.077954999999999</v>
      </c>
      <c r="E172" s="11">
        <v>6.2001150000000003</v>
      </c>
      <c r="F172" s="11">
        <v>6.2001150000000003</v>
      </c>
      <c r="G172" s="2">
        <f t="shared" si="12"/>
        <v>0</v>
      </c>
      <c r="H172" s="2">
        <f t="shared" si="13"/>
        <v>73.750128064398098</v>
      </c>
      <c r="I172" s="2">
        <f t="shared" si="14"/>
        <v>45.372228320526894</v>
      </c>
      <c r="J172" s="2">
        <f t="shared" si="15"/>
        <v>45.372228320526894</v>
      </c>
    </row>
    <row r="173" spans="1:10" x14ac:dyDescent="0.25">
      <c r="A173" s="10" t="s">
        <v>174</v>
      </c>
      <c r="B173" s="11">
        <v>1359.5600000000004</v>
      </c>
      <c r="C173" s="11">
        <v>2080.1872209999997</v>
      </c>
      <c r="D173" s="11">
        <v>76.984688333333366</v>
      </c>
      <c r="E173" s="11">
        <v>7.1546049999999983</v>
      </c>
      <c r="F173" s="11">
        <v>10.008455</v>
      </c>
      <c r="G173" s="2">
        <f t="shared" si="12"/>
        <v>1.5300444415840413</v>
      </c>
      <c r="H173" s="2">
        <f t="shared" si="13"/>
        <v>56.624708238940059</v>
      </c>
      <c r="I173" s="2">
        <f t="shared" si="14"/>
        <v>5.2624415251993266</v>
      </c>
      <c r="J173" s="2">
        <f t="shared" si="15"/>
        <v>7.3615397628644539</v>
      </c>
    </row>
    <row r="174" spans="1:10" x14ac:dyDescent="0.25">
      <c r="A174" s="10" t="s">
        <v>175</v>
      </c>
      <c r="B174" s="11">
        <v>11114.440000000013</v>
      </c>
      <c r="C174" s="11">
        <v>29368.016636000018</v>
      </c>
      <c r="D174" s="11">
        <v>381.34263631958493</v>
      </c>
      <c r="E174" s="11">
        <v>85.800052583737909</v>
      </c>
      <c r="F174" s="11">
        <v>65.826201040048545</v>
      </c>
      <c r="G174" s="2">
        <f t="shared" si="12"/>
        <v>2.642329855215376</v>
      </c>
      <c r="H174" s="2">
        <f t="shared" si="13"/>
        <v>34.310557825638043</v>
      </c>
      <c r="I174" s="2">
        <f t="shared" si="14"/>
        <v>7.7196919128393162</v>
      </c>
      <c r="J174" s="2">
        <f t="shared" si="15"/>
        <v>5.9225836875315778</v>
      </c>
    </row>
    <row r="175" spans="1:10" x14ac:dyDescent="0.25">
      <c r="A175" s="10" t="s">
        <v>176</v>
      </c>
      <c r="B175" s="11">
        <v>12.71</v>
      </c>
      <c r="C175" s="11">
        <v>30</v>
      </c>
      <c r="D175" s="11">
        <v>0.23</v>
      </c>
      <c r="E175" s="12"/>
      <c r="F175" s="12"/>
      <c r="G175" s="2">
        <f t="shared" si="12"/>
        <v>2.3603461841070024</v>
      </c>
      <c r="H175" s="2">
        <f t="shared" si="13"/>
        <v>18.095987411487016</v>
      </c>
      <c r="I175" s="2">
        <f t="shared" si="14"/>
        <v>0</v>
      </c>
      <c r="J175" s="2">
        <f t="shared" si="15"/>
        <v>0</v>
      </c>
    </row>
    <row r="176" spans="1:10" x14ac:dyDescent="0.25">
      <c r="A176" s="10" t="s">
        <v>177</v>
      </c>
      <c r="B176" s="11">
        <v>50.149999999999991</v>
      </c>
      <c r="C176" s="11">
        <v>70.539999999999992</v>
      </c>
      <c r="D176" s="11">
        <v>0.58923999999999999</v>
      </c>
      <c r="E176" s="11">
        <v>0.30003999999999997</v>
      </c>
      <c r="F176" s="11">
        <v>0</v>
      </c>
      <c r="G176" s="2">
        <f t="shared" si="12"/>
        <v>1.4065802592223331</v>
      </c>
      <c r="H176" s="2">
        <f t="shared" si="13"/>
        <v>11.749551345962116</v>
      </c>
      <c r="I176" s="2">
        <f t="shared" si="14"/>
        <v>5.9828514456630115</v>
      </c>
      <c r="J176" s="2">
        <f t="shared" si="15"/>
        <v>0</v>
      </c>
    </row>
    <row r="177" spans="1:10" x14ac:dyDescent="0.25">
      <c r="A177" s="10" t="s">
        <v>178</v>
      </c>
      <c r="B177" s="11">
        <v>3148.2599999999989</v>
      </c>
      <c r="C177" s="11">
        <v>5052.081521000001</v>
      </c>
      <c r="D177" s="11">
        <v>7.3298400000000008</v>
      </c>
      <c r="E177" s="11">
        <v>0.32250000000000001</v>
      </c>
      <c r="F177" s="11">
        <v>0.32250000000000001</v>
      </c>
      <c r="G177" s="2">
        <f t="shared" si="12"/>
        <v>1.6047218212599985</v>
      </c>
      <c r="H177" s="2">
        <f t="shared" si="13"/>
        <v>2.328219397381412</v>
      </c>
      <c r="I177" s="2">
        <f t="shared" si="14"/>
        <v>0.1024375369251587</v>
      </c>
      <c r="J177" s="2">
        <f t="shared" si="15"/>
        <v>0.1024375369251587</v>
      </c>
    </row>
    <row r="178" spans="1:10" x14ac:dyDescent="0.25">
      <c r="A178" s="10" t="s">
        <v>179</v>
      </c>
      <c r="B178" s="11">
        <v>32</v>
      </c>
      <c r="C178" s="11">
        <v>677.85</v>
      </c>
      <c r="D178" s="12"/>
      <c r="E178" s="12"/>
      <c r="F178" s="12"/>
      <c r="G178" s="2">
        <f t="shared" si="12"/>
        <v>21.182812500000001</v>
      </c>
      <c r="H178" s="2">
        <f t="shared" si="13"/>
        <v>0</v>
      </c>
      <c r="I178" s="2">
        <f t="shared" si="14"/>
        <v>0</v>
      </c>
      <c r="J178" s="2">
        <f t="shared" si="15"/>
        <v>0</v>
      </c>
    </row>
    <row r="179" spans="1:10" x14ac:dyDescent="0.25">
      <c r="A179" s="10" t="s">
        <v>180</v>
      </c>
      <c r="B179" s="11">
        <v>8.0500000000000007</v>
      </c>
      <c r="C179" s="11">
        <v>287.74</v>
      </c>
      <c r="D179" s="11">
        <v>0.8448</v>
      </c>
      <c r="E179" s="12"/>
      <c r="F179" s="12"/>
      <c r="G179" s="2">
        <f t="shared" si="12"/>
        <v>35.744099378881984</v>
      </c>
      <c r="H179" s="2">
        <f t="shared" si="13"/>
        <v>104.94409937888197</v>
      </c>
      <c r="I179" s="2">
        <f t="shared" si="14"/>
        <v>0</v>
      </c>
      <c r="J179" s="2">
        <f t="shared" si="15"/>
        <v>0</v>
      </c>
    </row>
    <row r="180" spans="1:10" x14ac:dyDescent="0.25">
      <c r="A180" s="10" t="s">
        <v>181</v>
      </c>
      <c r="B180" s="11">
        <v>4.7</v>
      </c>
      <c r="C180" s="11">
        <v>0</v>
      </c>
      <c r="D180" s="11">
        <v>0.15</v>
      </c>
      <c r="E180" s="11">
        <v>0.15</v>
      </c>
      <c r="F180" s="11">
        <v>0.15</v>
      </c>
      <c r="G180" s="2">
        <f t="shared" si="12"/>
        <v>0</v>
      </c>
      <c r="H180" s="2">
        <f t="shared" si="13"/>
        <v>31.914893617021274</v>
      </c>
      <c r="I180" s="2">
        <f t="shared" si="14"/>
        <v>31.914893617021274</v>
      </c>
      <c r="J180" s="2">
        <f t="shared" si="15"/>
        <v>31.914893617021274</v>
      </c>
    </row>
    <row r="181" spans="1:10" x14ac:dyDescent="0.25">
      <c r="A181" s="10" t="s">
        <v>182</v>
      </c>
      <c r="B181" s="11">
        <v>74.220000000000013</v>
      </c>
      <c r="C181" s="11">
        <v>1102.4348</v>
      </c>
      <c r="D181" s="11">
        <v>3.6101000000000001</v>
      </c>
      <c r="E181" s="11">
        <v>1.7245160000000002</v>
      </c>
      <c r="F181" s="11">
        <v>4.3310859999999991</v>
      </c>
      <c r="G181" s="2">
        <f t="shared" si="12"/>
        <v>14.85360819186203</v>
      </c>
      <c r="H181" s="2">
        <f t="shared" si="13"/>
        <v>48.640528159525722</v>
      </c>
      <c r="I181" s="2">
        <f t="shared" si="14"/>
        <v>23.235192670439233</v>
      </c>
      <c r="J181" s="2">
        <f t="shared" si="15"/>
        <v>58.354702236593887</v>
      </c>
    </row>
    <row r="182" spans="1:10" x14ac:dyDescent="0.25">
      <c r="A182" s="10" t="s">
        <v>183</v>
      </c>
      <c r="B182" s="11">
        <v>0.46</v>
      </c>
      <c r="C182" s="11">
        <v>9.2000000000000011</v>
      </c>
      <c r="D182" s="12"/>
      <c r="E182" s="12"/>
      <c r="F182" s="12"/>
      <c r="G182" s="2">
        <f t="shared" si="12"/>
        <v>20</v>
      </c>
      <c r="H182" s="2">
        <f t="shared" si="13"/>
        <v>0</v>
      </c>
      <c r="I182" s="2">
        <f t="shared" si="14"/>
        <v>0</v>
      </c>
      <c r="J182" s="2">
        <f t="shared" si="15"/>
        <v>0</v>
      </c>
    </row>
    <row r="183" spans="1:10" x14ac:dyDescent="0.25">
      <c r="A183" s="10" t="s">
        <v>184</v>
      </c>
      <c r="B183" s="11">
        <v>53.830000000000005</v>
      </c>
      <c r="C183" s="11">
        <v>1006.4826999999999</v>
      </c>
      <c r="D183" s="11">
        <v>5.5123764</v>
      </c>
      <c r="E183" s="11">
        <v>2.9408020000000001</v>
      </c>
      <c r="F183" s="11">
        <v>12.136745999999999</v>
      </c>
      <c r="G183" s="2">
        <f t="shared" si="12"/>
        <v>18.697430800668769</v>
      </c>
      <c r="H183" s="2">
        <f t="shared" si="13"/>
        <v>102.40342559910829</v>
      </c>
      <c r="I183" s="2">
        <f t="shared" si="14"/>
        <v>54.631283670815527</v>
      </c>
      <c r="J183" s="2">
        <f t="shared" si="15"/>
        <v>225.46435073379152</v>
      </c>
    </row>
    <row r="184" spans="1:10" x14ac:dyDescent="0.25">
      <c r="A184" s="10" t="s">
        <v>185</v>
      </c>
      <c r="B184" s="11">
        <v>44328.989999999983</v>
      </c>
      <c r="C184" s="11">
        <v>209980.48584499967</v>
      </c>
      <c r="D184" s="11">
        <v>189.38956870000001</v>
      </c>
      <c r="E184" s="11">
        <v>3.9073799999999999</v>
      </c>
      <c r="F184" s="11">
        <v>3.7926799999999998</v>
      </c>
      <c r="G184" s="2">
        <f t="shared" si="12"/>
        <v>4.7368660067599047</v>
      </c>
      <c r="H184" s="2">
        <f t="shared" si="13"/>
        <v>4.2723637217992128</v>
      </c>
      <c r="I184" s="2">
        <f t="shared" si="14"/>
        <v>8.8145026539066224E-2</v>
      </c>
      <c r="J184" s="2">
        <f t="shared" si="15"/>
        <v>8.5557554999561261E-2</v>
      </c>
    </row>
    <row r="185" spans="1:10" x14ac:dyDescent="0.25">
      <c r="A185" s="10" t="s">
        <v>186</v>
      </c>
      <c r="B185" s="11">
        <v>4.3600000000000003</v>
      </c>
      <c r="C185" s="11">
        <v>6.6879999999999997</v>
      </c>
      <c r="D185" s="12"/>
      <c r="E185" s="12"/>
      <c r="F185" s="12"/>
      <c r="G185" s="2">
        <f t="shared" si="12"/>
        <v>1.5339449541284402</v>
      </c>
      <c r="H185" s="2">
        <f t="shared" si="13"/>
        <v>0</v>
      </c>
      <c r="I185" s="2">
        <f t="shared" si="14"/>
        <v>0</v>
      </c>
      <c r="J185" s="2">
        <f t="shared" si="15"/>
        <v>0</v>
      </c>
    </row>
    <row r="186" spans="1:10" x14ac:dyDescent="0.25">
      <c r="A186" s="10" t="s">
        <v>187</v>
      </c>
      <c r="B186" s="11">
        <v>55.43</v>
      </c>
      <c r="C186" s="11">
        <v>63.606999999999999</v>
      </c>
      <c r="D186" s="11">
        <v>0.30419999999999997</v>
      </c>
      <c r="E186" s="12"/>
      <c r="F186" s="12"/>
      <c r="G186" s="2">
        <f t="shared" si="12"/>
        <v>1.1475193938300559</v>
      </c>
      <c r="H186" s="2">
        <f t="shared" si="13"/>
        <v>5.4880028865235433</v>
      </c>
      <c r="I186" s="2">
        <f t="shared" si="14"/>
        <v>0</v>
      </c>
      <c r="J186" s="2">
        <f t="shared" si="15"/>
        <v>0</v>
      </c>
    </row>
    <row r="187" spans="1:10" x14ac:dyDescent="0.25">
      <c r="A187" s="10" t="s">
        <v>188</v>
      </c>
      <c r="B187" s="11">
        <v>1761.6700000000003</v>
      </c>
      <c r="C187" s="11">
        <v>2891.2102400000003</v>
      </c>
      <c r="D187" s="11">
        <v>94.342133330508474</v>
      </c>
      <c r="E187" s="11">
        <v>18.735306000000001</v>
      </c>
      <c r="F187" s="11">
        <v>26.490037999999998</v>
      </c>
      <c r="G187" s="2">
        <f t="shared" si="12"/>
        <v>1.6411758388347419</v>
      </c>
      <c r="H187" s="2">
        <f t="shared" si="13"/>
        <v>53.552670665055572</v>
      </c>
      <c r="I187" s="2">
        <f t="shared" si="14"/>
        <v>10.634969091827639</v>
      </c>
      <c r="J187" s="2">
        <f t="shared" si="15"/>
        <v>15.036889996423843</v>
      </c>
    </row>
    <row r="188" spans="1:10" x14ac:dyDescent="0.25">
      <c r="A188" s="10" t="s">
        <v>189</v>
      </c>
      <c r="B188" s="11">
        <v>34.1</v>
      </c>
      <c r="C188" s="11">
        <v>860.05</v>
      </c>
      <c r="D188" s="11">
        <v>0.82395552000000005</v>
      </c>
      <c r="E188" s="11">
        <v>2.1357200000000001</v>
      </c>
      <c r="F188" s="11">
        <v>2.5352200000000003</v>
      </c>
      <c r="G188" s="2">
        <f t="shared" si="12"/>
        <v>25.221407624633429</v>
      </c>
      <c r="H188" s="2">
        <f t="shared" si="13"/>
        <v>24.162918475073315</v>
      </c>
      <c r="I188" s="2">
        <f t="shared" si="14"/>
        <v>62.631085043988271</v>
      </c>
      <c r="J188" s="2">
        <f t="shared" si="15"/>
        <v>74.346627565982402</v>
      </c>
    </row>
    <row r="189" spans="1:10" x14ac:dyDescent="0.25">
      <c r="A189" s="10" t="s">
        <v>190</v>
      </c>
      <c r="B189" s="11">
        <v>160.44600000000005</v>
      </c>
      <c r="C189" s="11">
        <v>2816.9960999999994</v>
      </c>
      <c r="D189" s="11">
        <v>11.630040692857145</v>
      </c>
      <c r="E189" s="11">
        <v>6.6505860000000014</v>
      </c>
      <c r="F189" s="11">
        <v>7.0198100000000005</v>
      </c>
      <c r="G189" s="2">
        <f t="shared" si="12"/>
        <v>17.557284693915701</v>
      </c>
      <c r="H189" s="2">
        <f t="shared" si="13"/>
        <v>72.485700440379574</v>
      </c>
      <c r="I189" s="2">
        <f t="shared" si="14"/>
        <v>41.450618899816753</v>
      </c>
      <c r="J189" s="2">
        <f t="shared" si="15"/>
        <v>43.751854206399649</v>
      </c>
    </row>
    <row r="190" spans="1:10" x14ac:dyDescent="0.25">
      <c r="A190" s="10" t="s">
        <v>191</v>
      </c>
      <c r="B190" s="11">
        <v>0.14000000000000001</v>
      </c>
      <c r="C190" s="11">
        <v>0</v>
      </c>
      <c r="D190" s="12"/>
      <c r="E190" s="12"/>
      <c r="F190" s="12"/>
      <c r="G190" s="2">
        <f t="shared" si="12"/>
        <v>0</v>
      </c>
      <c r="H190" s="2">
        <f t="shared" si="13"/>
        <v>0</v>
      </c>
      <c r="I190" s="2">
        <f t="shared" si="14"/>
        <v>0</v>
      </c>
      <c r="J190" s="2">
        <f t="shared" si="15"/>
        <v>0</v>
      </c>
    </row>
    <row r="191" spans="1:10" x14ac:dyDescent="0.25">
      <c r="A191" s="10" t="s">
        <v>192</v>
      </c>
      <c r="B191" s="11">
        <v>23.740000000000006</v>
      </c>
      <c r="C191" s="11">
        <v>0</v>
      </c>
      <c r="D191" s="12"/>
      <c r="E191" s="12"/>
      <c r="F191" s="12"/>
      <c r="G191" s="2">
        <f t="shared" si="12"/>
        <v>0</v>
      </c>
      <c r="H191" s="2">
        <f t="shared" si="13"/>
        <v>0</v>
      </c>
      <c r="I191" s="2">
        <f t="shared" si="14"/>
        <v>0</v>
      </c>
      <c r="J191" s="2">
        <f t="shared" si="15"/>
        <v>0</v>
      </c>
    </row>
    <row r="192" spans="1:10" x14ac:dyDescent="0.25">
      <c r="A192" s="10" t="s">
        <v>193</v>
      </c>
      <c r="B192" s="11">
        <v>680.7600000000001</v>
      </c>
      <c r="C192" s="11">
        <v>247.86359699999997</v>
      </c>
      <c r="D192" s="11">
        <v>12.032879999999999</v>
      </c>
      <c r="E192" s="11">
        <v>5.4160339999999998</v>
      </c>
      <c r="F192" s="11">
        <v>3.869904</v>
      </c>
      <c r="G192" s="2">
        <f t="shared" si="12"/>
        <v>0.36409835624889819</v>
      </c>
      <c r="H192" s="2">
        <f t="shared" si="13"/>
        <v>17.675656619072797</v>
      </c>
      <c r="I192" s="2">
        <f t="shared" si="14"/>
        <v>7.9558640343145877</v>
      </c>
      <c r="J192" s="2">
        <f t="shared" si="15"/>
        <v>5.6846818261942529</v>
      </c>
    </row>
    <row r="193" spans="1:10" x14ac:dyDescent="0.25">
      <c r="A193" s="10" t="s">
        <v>194</v>
      </c>
      <c r="B193" s="11">
        <v>4</v>
      </c>
      <c r="C193" s="11">
        <v>0</v>
      </c>
      <c r="D193" s="11">
        <v>0.28559999999999997</v>
      </c>
      <c r="E193" s="11">
        <v>0.128</v>
      </c>
      <c r="F193" s="11">
        <v>0.128</v>
      </c>
      <c r="G193" s="2">
        <f t="shared" si="12"/>
        <v>0</v>
      </c>
      <c r="H193" s="2">
        <f t="shared" si="13"/>
        <v>71.399999999999991</v>
      </c>
      <c r="I193" s="2">
        <f t="shared" si="14"/>
        <v>32</v>
      </c>
      <c r="J193" s="2">
        <f t="shared" si="15"/>
        <v>32</v>
      </c>
    </row>
    <row r="194" spans="1:10" x14ac:dyDescent="0.25">
      <c r="A194" s="10" t="s">
        <v>195</v>
      </c>
      <c r="B194" s="11">
        <v>1.8</v>
      </c>
      <c r="C194" s="11">
        <v>0</v>
      </c>
      <c r="D194" s="11">
        <v>4.6499999999999993E-2</v>
      </c>
      <c r="E194" s="12"/>
      <c r="F194" s="12"/>
      <c r="G194" s="2">
        <f t="shared" si="12"/>
        <v>0</v>
      </c>
      <c r="H194" s="2">
        <f t="shared" si="13"/>
        <v>25.833333333333329</v>
      </c>
      <c r="I194" s="2">
        <f t="shared" si="14"/>
        <v>0</v>
      </c>
      <c r="J194" s="2">
        <f t="shared" si="15"/>
        <v>0</v>
      </c>
    </row>
    <row r="195" spans="1:10" x14ac:dyDescent="0.25">
      <c r="A195" s="10" t="s">
        <v>196</v>
      </c>
      <c r="B195" s="11">
        <v>2.2599999999999998</v>
      </c>
      <c r="C195" s="11">
        <v>5.9437999999999995</v>
      </c>
      <c r="D195" s="11">
        <v>0.12412841090841123</v>
      </c>
      <c r="E195" s="11">
        <v>2.223747572815534E-3</v>
      </c>
      <c r="F195" s="11">
        <v>2.4850097087378642E-3</v>
      </c>
      <c r="G195" s="2">
        <f t="shared" ref="G195:G258" si="16">C195/B195</f>
        <v>2.63</v>
      </c>
      <c r="H195" s="2">
        <f t="shared" ref="H195:H258" si="17">D195*1000/B195</f>
        <v>54.924075623190816</v>
      </c>
      <c r="I195" s="2">
        <f t="shared" ref="I195:I258" si="18">E195*1000/B195</f>
        <v>0.98395910301572309</v>
      </c>
      <c r="J195" s="2">
        <f t="shared" ref="J195:J258" si="19">F195*1000/B195</f>
        <v>1.0995618180256037</v>
      </c>
    </row>
    <row r="196" spans="1:10" x14ac:dyDescent="0.25">
      <c r="A196" s="10" t="s">
        <v>197</v>
      </c>
      <c r="B196" s="11">
        <v>31.259999999999998</v>
      </c>
      <c r="C196" s="11">
        <v>22.000125000000004</v>
      </c>
      <c r="D196" s="11">
        <v>0.39</v>
      </c>
      <c r="E196" s="11">
        <v>0.39</v>
      </c>
      <c r="F196" s="11">
        <v>0.39</v>
      </c>
      <c r="G196" s="2">
        <f t="shared" si="16"/>
        <v>0.70377879078694838</v>
      </c>
      <c r="H196" s="2">
        <f t="shared" si="17"/>
        <v>12.476007677543187</v>
      </c>
      <c r="I196" s="2">
        <f t="shared" si="18"/>
        <v>12.476007677543187</v>
      </c>
      <c r="J196" s="2">
        <f t="shared" si="19"/>
        <v>12.476007677543187</v>
      </c>
    </row>
    <row r="197" spans="1:10" x14ac:dyDescent="0.25">
      <c r="A197" s="10" t="s">
        <v>198</v>
      </c>
      <c r="B197" s="11">
        <v>30785.609999999939</v>
      </c>
      <c r="C197" s="11">
        <v>1127.5742949999999</v>
      </c>
      <c r="D197" s="11">
        <v>9.2898447716535433</v>
      </c>
      <c r="E197" s="11">
        <v>2.8351474660869531</v>
      </c>
      <c r="F197" s="11">
        <v>6.6249236539130498</v>
      </c>
      <c r="G197" s="2">
        <f t="shared" si="16"/>
        <v>3.6626667296831283E-2</v>
      </c>
      <c r="H197" s="2">
        <f t="shared" si="17"/>
        <v>0.30175932104816378</v>
      </c>
      <c r="I197" s="2">
        <f t="shared" si="18"/>
        <v>9.2093269098353372E-2</v>
      </c>
      <c r="J197" s="2">
        <f t="shared" si="19"/>
        <v>0.21519546482636084</v>
      </c>
    </row>
    <row r="198" spans="1:10" x14ac:dyDescent="0.25">
      <c r="A198" s="10" t="s">
        <v>199</v>
      </c>
      <c r="B198" s="11">
        <v>1.84</v>
      </c>
      <c r="C198" s="11">
        <v>0.85240000000000005</v>
      </c>
      <c r="D198" s="12"/>
      <c r="E198" s="12"/>
      <c r="F198" s="12"/>
      <c r="G198" s="2">
        <f t="shared" si="16"/>
        <v>0.46326086956521739</v>
      </c>
      <c r="H198" s="2">
        <f t="shared" si="17"/>
        <v>0</v>
      </c>
      <c r="I198" s="2">
        <f t="shared" si="18"/>
        <v>0</v>
      </c>
      <c r="J198" s="2">
        <f t="shared" si="19"/>
        <v>0</v>
      </c>
    </row>
    <row r="199" spans="1:10" x14ac:dyDescent="0.25">
      <c r="A199" s="10" t="s">
        <v>200</v>
      </c>
      <c r="B199" s="11">
        <v>370.7700000000001</v>
      </c>
      <c r="C199" s="11">
        <v>329.22516400000001</v>
      </c>
      <c r="D199" s="11">
        <v>14.245369</v>
      </c>
      <c r="E199" s="11">
        <v>4.3156600000000003</v>
      </c>
      <c r="F199" s="11">
        <v>3.0526759999999995</v>
      </c>
      <c r="G199" s="2">
        <f t="shared" si="16"/>
        <v>0.88794984491733397</v>
      </c>
      <c r="H199" s="2">
        <f t="shared" si="17"/>
        <v>38.421039997842321</v>
      </c>
      <c r="I199" s="2">
        <f t="shared" si="18"/>
        <v>11.639722739164439</v>
      </c>
      <c r="J199" s="2">
        <f t="shared" si="19"/>
        <v>8.23334142460285</v>
      </c>
    </row>
    <row r="200" spans="1:10" x14ac:dyDescent="0.25">
      <c r="A200" s="10" t="s">
        <v>201</v>
      </c>
      <c r="B200" s="11">
        <v>19.89</v>
      </c>
      <c r="C200" s="11">
        <v>3.6630000000000003</v>
      </c>
      <c r="D200" s="12"/>
      <c r="E200" s="12"/>
      <c r="F200" s="12"/>
      <c r="G200" s="2">
        <f t="shared" si="16"/>
        <v>0.18416289592760182</v>
      </c>
      <c r="H200" s="2">
        <f t="shared" si="17"/>
        <v>0</v>
      </c>
      <c r="I200" s="2">
        <f t="shared" si="18"/>
        <v>0</v>
      </c>
      <c r="J200" s="2">
        <f t="shared" si="19"/>
        <v>0</v>
      </c>
    </row>
    <row r="201" spans="1:10" x14ac:dyDescent="0.25">
      <c r="A201" s="10" t="s">
        <v>202</v>
      </c>
      <c r="B201" s="11">
        <v>51.099999999999994</v>
      </c>
      <c r="C201" s="11">
        <v>42.971000000000004</v>
      </c>
      <c r="D201" s="12"/>
      <c r="E201" s="12"/>
      <c r="F201" s="12"/>
      <c r="G201" s="2">
        <f t="shared" si="16"/>
        <v>0.8409197651663407</v>
      </c>
      <c r="H201" s="2">
        <f t="shared" si="17"/>
        <v>0</v>
      </c>
      <c r="I201" s="2">
        <f t="shared" si="18"/>
        <v>0</v>
      </c>
      <c r="J201" s="2">
        <f t="shared" si="19"/>
        <v>0</v>
      </c>
    </row>
    <row r="202" spans="1:10" x14ac:dyDescent="0.25">
      <c r="A202" s="10" t="s">
        <v>203</v>
      </c>
      <c r="B202" s="11">
        <v>292386.05100000073</v>
      </c>
      <c r="C202" s="11">
        <v>1197946.2857260052</v>
      </c>
      <c r="D202" s="11">
        <v>37182.840014856913</v>
      </c>
      <c r="E202" s="11">
        <v>5625.9033836874305</v>
      </c>
      <c r="F202" s="11">
        <v>4401.6099834567667</v>
      </c>
      <c r="G202" s="2">
        <f t="shared" si="16"/>
        <v>4.0971389764623289</v>
      </c>
      <c r="H202" s="2">
        <f t="shared" si="17"/>
        <v>127.17036222380122</v>
      </c>
      <c r="I202" s="2">
        <f t="shared" si="18"/>
        <v>19.241353561314099</v>
      </c>
      <c r="J202" s="2">
        <f t="shared" si="19"/>
        <v>15.054103875347856</v>
      </c>
    </row>
    <row r="203" spans="1:10" x14ac:dyDescent="0.25">
      <c r="A203" s="10" t="s">
        <v>204</v>
      </c>
      <c r="B203" s="11">
        <v>1461.59</v>
      </c>
      <c r="C203" s="11">
        <v>2627.8121999999994</v>
      </c>
      <c r="D203" s="11">
        <v>174.99398400000001</v>
      </c>
      <c r="E203" s="11">
        <v>48.111529999999988</v>
      </c>
      <c r="F203" s="11">
        <v>48.111529999999988</v>
      </c>
      <c r="G203" s="2">
        <f t="shared" si="16"/>
        <v>1.7979133683180644</v>
      </c>
      <c r="H203" s="2">
        <f t="shared" si="17"/>
        <v>119.72850388959971</v>
      </c>
      <c r="I203" s="2">
        <f t="shared" si="18"/>
        <v>32.917254496815104</v>
      </c>
      <c r="J203" s="2">
        <f t="shared" si="19"/>
        <v>32.917254496815104</v>
      </c>
    </row>
    <row r="204" spans="1:10" x14ac:dyDescent="0.25">
      <c r="A204" s="10" t="s">
        <v>205</v>
      </c>
      <c r="B204" s="11">
        <v>2436.0899999999988</v>
      </c>
      <c r="C204" s="11">
        <v>8971.2534400000004</v>
      </c>
      <c r="D204" s="11">
        <v>151.07943419773511</v>
      </c>
      <c r="E204" s="11">
        <v>23.482525563528913</v>
      </c>
      <c r="F204" s="11">
        <v>36.157996615449541</v>
      </c>
      <c r="G204" s="2">
        <f t="shared" si="16"/>
        <v>3.6826444999979495</v>
      </c>
      <c r="H204" s="2">
        <f t="shared" si="17"/>
        <v>62.017180891401864</v>
      </c>
      <c r="I204" s="2">
        <f t="shared" si="18"/>
        <v>9.6394326825071843</v>
      </c>
      <c r="J204" s="2">
        <f t="shared" si="19"/>
        <v>14.842635787450201</v>
      </c>
    </row>
    <row r="205" spans="1:10" x14ac:dyDescent="0.25">
      <c r="A205" s="10" t="s">
        <v>206</v>
      </c>
      <c r="B205" s="11">
        <v>46515.339999999887</v>
      </c>
      <c r="C205" s="11">
        <v>152568.53914299954</v>
      </c>
      <c r="D205" s="11">
        <v>5976.3691871083647</v>
      </c>
      <c r="E205" s="11">
        <v>1159.4719134538516</v>
      </c>
      <c r="F205" s="11">
        <v>785.38049067737347</v>
      </c>
      <c r="G205" s="2">
        <f t="shared" si="16"/>
        <v>3.2799618178218175</v>
      </c>
      <c r="H205" s="2">
        <f t="shared" si="17"/>
        <v>128.48168339967802</v>
      </c>
      <c r="I205" s="2">
        <f t="shared" si="18"/>
        <v>24.926656742783226</v>
      </c>
      <c r="J205" s="2">
        <f t="shared" si="19"/>
        <v>16.884333010945966</v>
      </c>
    </row>
    <row r="206" spans="1:10" x14ac:dyDescent="0.25">
      <c r="A206" s="10" t="s">
        <v>207</v>
      </c>
      <c r="B206" s="11">
        <v>208.3</v>
      </c>
      <c r="C206" s="11">
        <v>6966.4579999999987</v>
      </c>
      <c r="D206" s="11">
        <v>20.406131083499996</v>
      </c>
      <c r="E206" s="11">
        <v>5.0952900000000003</v>
      </c>
      <c r="F206" s="11">
        <v>13.546171999999999</v>
      </c>
      <c r="G206" s="2">
        <f t="shared" si="16"/>
        <v>33.44434949591934</v>
      </c>
      <c r="H206" s="2">
        <f t="shared" si="17"/>
        <v>97.965103617378759</v>
      </c>
      <c r="I206" s="2">
        <f t="shared" si="18"/>
        <v>24.461305808929428</v>
      </c>
      <c r="J206" s="2">
        <f t="shared" si="19"/>
        <v>65.03203072491597</v>
      </c>
    </row>
    <row r="207" spans="1:10" x14ac:dyDescent="0.25">
      <c r="A207" s="10" t="s">
        <v>208</v>
      </c>
      <c r="B207" s="11">
        <v>1</v>
      </c>
      <c r="C207" s="11">
        <v>31.4</v>
      </c>
      <c r="D207" s="11">
        <v>1.6199999999999999E-2</v>
      </c>
      <c r="E207" s="12"/>
      <c r="F207" s="12"/>
      <c r="G207" s="2">
        <f t="shared" si="16"/>
        <v>31.4</v>
      </c>
      <c r="H207" s="2">
        <f t="shared" si="17"/>
        <v>16.2</v>
      </c>
      <c r="I207" s="2">
        <f t="shared" si="18"/>
        <v>0</v>
      </c>
      <c r="J207" s="2">
        <f t="shared" si="19"/>
        <v>0</v>
      </c>
    </row>
    <row r="208" spans="1:10" x14ac:dyDescent="0.25">
      <c r="A208" s="10" t="s">
        <v>209</v>
      </c>
      <c r="B208" s="11">
        <v>130.97</v>
      </c>
      <c r="C208" s="11">
        <v>4697.8530000000001</v>
      </c>
      <c r="D208" s="11">
        <v>2.4601682399999998</v>
      </c>
      <c r="E208" s="11">
        <v>0.47510384</v>
      </c>
      <c r="F208" s="11">
        <v>0.72336560000000005</v>
      </c>
      <c r="G208" s="2">
        <f t="shared" si="16"/>
        <v>35.869687714743833</v>
      </c>
      <c r="H208" s="2">
        <f t="shared" si="17"/>
        <v>18.784211956936701</v>
      </c>
      <c r="I208" s="2">
        <f t="shared" si="18"/>
        <v>3.6275776131938611</v>
      </c>
      <c r="J208" s="2">
        <f t="shared" si="19"/>
        <v>5.5231396503015961</v>
      </c>
    </row>
    <row r="209" spans="1:10" x14ac:dyDescent="0.25">
      <c r="A209" s="10" t="s">
        <v>210</v>
      </c>
      <c r="B209" s="11">
        <v>35.590000000000003</v>
      </c>
      <c r="C209" s="11">
        <v>26.955267000000003</v>
      </c>
      <c r="D209" s="12"/>
      <c r="E209" s="12"/>
      <c r="F209" s="12"/>
      <c r="G209" s="2">
        <f t="shared" si="16"/>
        <v>0.75738316942961503</v>
      </c>
      <c r="H209" s="2">
        <f t="shared" si="17"/>
        <v>0</v>
      </c>
      <c r="I209" s="2">
        <f t="shared" si="18"/>
        <v>0</v>
      </c>
      <c r="J209" s="2">
        <f t="shared" si="19"/>
        <v>0</v>
      </c>
    </row>
    <row r="210" spans="1:10" x14ac:dyDescent="0.25">
      <c r="A210" s="10" t="s">
        <v>211</v>
      </c>
      <c r="B210" s="11">
        <v>19.950000000000003</v>
      </c>
      <c r="C210" s="11">
        <v>20.440999999999999</v>
      </c>
      <c r="D210" s="11">
        <v>0.89424000000000003</v>
      </c>
      <c r="E210" s="12"/>
      <c r="F210" s="12"/>
      <c r="G210" s="2">
        <f t="shared" si="16"/>
        <v>1.024611528822055</v>
      </c>
      <c r="H210" s="2">
        <f t="shared" si="17"/>
        <v>44.824060150375935</v>
      </c>
      <c r="I210" s="2">
        <f t="shared" si="18"/>
        <v>0</v>
      </c>
      <c r="J210" s="2">
        <f t="shared" si="19"/>
        <v>0</v>
      </c>
    </row>
    <row r="211" spans="1:10" x14ac:dyDescent="0.25">
      <c r="A211" s="10" t="s">
        <v>212</v>
      </c>
      <c r="B211" s="11">
        <v>458.44999999999987</v>
      </c>
      <c r="C211" s="11">
        <v>711.21946800000001</v>
      </c>
      <c r="D211" s="11">
        <v>19.56294999999999</v>
      </c>
      <c r="E211" s="11">
        <v>5.2986000000000004</v>
      </c>
      <c r="F211" s="11">
        <v>5.2986000000000004</v>
      </c>
      <c r="G211" s="2">
        <f t="shared" si="16"/>
        <v>1.5513566757552628</v>
      </c>
      <c r="H211" s="2">
        <f t="shared" si="17"/>
        <v>42.671938052132177</v>
      </c>
      <c r="I211" s="2">
        <f t="shared" si="18"/>
        <v>11.557639873486753</v>
      </c>
      <c r="J211" s="2">
        <f t="shared" si="19"/>
        <v>11.557639873486753</v>
      </c>
    </row>
    <row r="212" spans="1:10" x14ac:dyDescent="0.25">
      <c r="A212" s="10" t="s">
        <v>213</v>
      </c>
      <c r="B212" s="11">
        <v>11244.419999999993</v>
      </c>
      <c r="C212" s="11">
        <v>62679.959466999964</v>
      </c>
      <c r="D212" s="11">
        <v>826.3269792053452</v>
      </c>
      <c r="E212" s="11">
        <v>117.21603827184465</v>
      </c>
      <c r="F212" s="11">
        <v>76.798722912621386</v>
      </c>
      <c r="G212" s="2">
        <f t="shared" si="16"/>
        <v>5.5743168137618486</v>
      </c>
      <c r="H212" s="2">
        <f t="shared" si="17"/>
        <v>73.487736958006337</v>
      </c>
      <c r="I212" s="2">
        <f t="shared" si="18"/>
        <v>10.424373891391884</v>
      </c>
      <c r="J212" s="2">
        <f t="shared" si="19"/>
        <v>6.829940798424591</v>
      </c>
    </row>
    <row r="213" spans="1:10" x14ac:dyDescent="0.25">
      <c r="A213" s="10" t="s">
        <v>214</v>
      </c>
      <c r="B213" s="11">
        <v>11.7</v>
      </c>
      <c r="C213" s="11">
        <v>0</v>
      </c>
      <c r="D213" s="11">
        <v>1.2397739999999999</v>
      </c>
      <c r="E213" s="11">
        <v>0.45</v>
      </c>
      <c r="F213" s="11">
        <v>0.45</v>
      </c>
      <c r="G213" s="2">
        <f t="shared" si="16"/>
        <v>0</v>
      </c>
      <c r="H213" s="2">
        <f t="shared" si="17"/>
        <v>105.96358974358974</v>
      </c>
      <c r="I213" s="2">
        <f t="shared" si="18"/>
        <v>38.461538461538467</v>
      </c>
      <c r="J213" s="2">
        <f t="shared" si="19"/>
        <v>38.461538461538467</v>
      </c>
    </row>
    <row r="214" spans="1:10" x14ac:dyDescent="0.25">
      <c r="A214" s="10" t="s">
        <v>215</v>
      </c>
      <c r="B214" s="11">
        <v>5.3100000000000005</v>
      </c>
      <c r="C214" s="11">
        <v>7.1649999999999991E-2</v>
      </c>
      <c r="D214" s="12"/>
      <c r="E214" s="12"/>
      <c r="F214" s="12"/>
      <c r="G214" s="2">
        <f t="shared" si="16"/>
        <v>1.3493408662900186E-2</v>
      </c>
      <c r="H214" s="2">
        <f t="shared" si="17"/>
        <v>0</v>
      </c>
      <c r="I214" s="2">
        <f t="shared" si="18"/>
        <v>0</v>
      </c>
      <c r="J214" s="2">
        <f t="shared" si="19"/>
        <v>0</v>
      </c>
    </row>
    <row r="215" spans="1:10" x14ac:dyDescent="0.25">
      <c r="A215" s="10" t="s">
        <v>216</v>
      </c>
      <c r="B215" s="11">
        <v>173.32</v>
      </c>
      <c r="C215" s="11">
        <v>48.983299999999993</v>
      </c>
      <c r="D215" s="11">
        <v>7.1266500000000006</v>
      </c>
      <c r="E215" s="11">
        <v>3.5419999999999998</v>
      </c>
      <c r="F215" s="11">
        <v>2.6340000000000003</v>
      </c>
      <c r="G215" s="2">
        <f t="shared" si="16"/>
        <v>0.28261770136164316</v>
      </c>
      <c r="H215" s="2">
        <f t="shared" si="17"/>
        <v>41.118451419339955</v>
      </c>
      <c r="I215" s="2">
        <f t="shared" si="18"/>
        <v>20.436187399030697</v>
      </c>
      <c r="J215" s="2">
        <f t="shared" si="19"/>
        <v>15.19732287099008</v>
      </c>
    </row>
    <row r="216" spans="1:10" x14ac:dyDescent="0.25">
      <c r="A216" s="10" t="s">
        <v>217</v>
      </c>
      <c r="B216" s="11">
        <v>69.849999999999994</v>
      </c>
      <c r="C216" s="11">
        <v>85.698499999999996</v>
      </c>
      <c r="D216" s="11">
        <v>2.1286800000000001</v>
      </c>
      <c r="E216" s="12"/>
      <c r="F216" s="12"/>
      <c r="G216" s="2">
        <f t="shared" si="16"/>
        <v>1.226893342877595</v>
      </c>
      <c r="H216" s="2">
        <f t="shared" si="17"/>
        <v>30.475017895490343</v>
      </c>
      <c r="I216" s="2">
        <f t="shared" si="18"/>
        <v>0</v>
      </c>
      <c r="J216" s="2">
        <f t="shared" si="19"/>
        <v>0</v>
      </c>
    </row>
    <row r="217" spans="1:10" x14ac:dyDescent="0.25">
      <c r="A217" s="10" t="s">
        <v>218</v>
      </c>
      <c r="B217" s="11">
        <v>577.14</v>
      </c>
      <c r="C217" s="11">
        <v>68.546199999999999</v>
      </c>
      <c r="D217" s="11">
        <v>76.259168545454571</v>
      </c>
      <c r="E217" s="11">
        <v>17.758732000000002</v>
      </c>
      <c r="F217" s="11">
        <v>12.250174545454547</v>
      </c>
      <c r="G217" s="2">
        <f t="shared" si="16"/>
        <v>0.11876875628097169</v>
      </c>
      <c r="H217" s="2">
        <f t="shared" si="17"/>
        <v>132.1328768504255</v>
      </c>
      <c r="I217" s="2">
        <f t="shared" si="18"/>
        <v>30.770232525903602</v>
      </c>
      <c r="J217" s="2">
        <f t="shared" si="19"/>
        <v>21.225655032495663</v>
      </c>
    </row>
    <row r="218" spans="1:10" x14ac:dyDescent="0.25">
      <c r="A218" s="10" t="s">
        <v>219</v>
      </c>
      <c r="B218" s="11">
        <v>34.380000000000003</v>
      </c>
      <c r="C218" s="11">
        <v>27.73</v>
      </c>
      <c r="D218" s="11">
        <v>6.2E-2</v>
      </c>
      <c r="E218" s="11">
        <v>4.8000000000000001E-2</v>
      </c>
      <c r="F218" s="11">
        <v>0.16200000000000001</v>
      </c>
      <c r="G218" s="2">
        <f t="shared" si="16"/>
        <v>0.80657358929610234</v>
      </c>
      <c r="H218" s="2">
        <f t="shared" si="17"/>
        <v>1.8033740546829551</v>
      </c>
      <c r="I218" s="2">
        <f t="shared" si="18"/>
        <v>1.3961605584642234</v>
      </c>
      <c r="J218" s="2">
        <f t="shared" si="19"/>
        <v>4.7120418848167533</v>
      </c>
    </row>
    <row r="219" spans="1:10" x14ac:dyDescent="0.25">
      <c r="A219" s="10" t="s">
        <v>220</v>
      </c>
      <c r="B219" s="11">
        <v>1.88</v>
      </c>
      <c r="C219" s="11">
        <v>84.6</v>
      </c>
      <c r="D219" s="11">
        <v>6.767999999999999E-2</v>
      </c>
      <c r="E219" s="11">
        <v>0.12972</v>
      </c>
      <c r="F219" s="12"/>
      <c r="G219" s="2">
        <f t="shared" si="16"/>
        <v>45</v>
      </c>
      <c r="H219" s="2">
        <f t="shared" si="17"/>
        <v>36</v>
      </c>
      <c r="I219" s="2">
        <f t="shared" si="18"/>
        <v>69</v>
      </c>
      <c r="J219" s="2">
        <f t="shared" si="19"/>
        <v>0</v>
      </c>
    </row>
    <row r="220" spans="1:10" x14ac:dyDescent="0.25">
      <c r="A220" s="10" t="s">
        <v>221</v>
      </c>
      <c r="B220" s="11">
        <v>6.370000000000001</v>
      </c>
      <c r="C220" s="11">
        <v>35.144999999999996</v>
      </c>
      <c r="D220" s="11">
        <v>0.25600000000000001</v>
      </c>
      <c r="E220" s="11">
        <v>0.10287499999999999</v>
      </c>
      <c r="F220" s="11">
        <v>0.19736499999999996</v>
      </c>
      <c r="G220" s="2">
        <f t="shared" si="16"/>
        <v>5.5172684458398731</v>
      </c>
      <c r="H220" s="2">
        <f t="shared" si="17"/>
        <v>40.188383045525896</v>
      </c>
      <c r="I220" s="2">
        <f t="shared" si="18"/>
        <v>16.149921507064363</v>
      </c>
      <c r="J220" s="2">
        <f t="shared" si="19"/>
        <v>30.983516483516471</v>
      </c>
    </row>
    <row r="221" spans="1:10" x14ac:dyDescent="0.25">
      <c r="A221" s="10" t="s">
        <v>222</v>
      </c>
      <c r="B221" s="11">
        <v>22115.279999999999</v>
      </c>
      <c r="C221" s="11">
        <v>787895.59943099984</v>
      </c>
      <c r="D221" s="11">
        <v>2483.9669300375776</v>
      </c>
      <c r="E221" s="11">
        <v>796.3768818333333</v>
      </c>
      <c r="F221" s="11">
        <v>1082.7922439444451</v>
      </c>
      <c r="G221" s="2">
        <f t="shared" si="16"/>
        <v>35.626752156472804</v>
      </c>
      <c r="H221" s="2">
        <f t="shared" si="17"/>
        <v>112.31903598044329</v>
      </c>
      <c r="I221" s="2">
        <f t="shared" si="18"/>
        <v>36.010255435759049</v>
      </c>
      <c r="J221" s="2">
        <f t="shared" si="19"/>
        <v>48.961272203853859</v>
      </c>
    </row>
    <row r="222" spans="1:10" x14ac:dyDescent="0.25">
      <c r="A222" s="10" t="s">
        <v>223</v>
      </c>
      <c r="B222" s="11">
        <v>8.2100000000000009</v>
      </c>
      <c r="C222" s="11">
        <v>210.74850000000001</v>
      </c>
      <c r="D222" s="11">
        <v>0.84720999999999991</v>
      </c>
      <c r="E222" s="11">
        <v>0.55327499999999996</v>
      </c>
      <c r="F222" s="11">
        <v>1.9478249999999999</v>
      </c>
      <c r="G222" s="2">
        <f t="shared" si="16"/>
        <v>25.669732034104747</v>
      </c>
      <c r="H222" s="2">
        <f t="shared" si="17"/>
        <v>103.19244823386113</v>
      </c>
      <c r="I222" s="2">
        <f t="shared" si="18"/>
        <v>67.390377588306933</v>
      </c>
      <c r="J222" s="2">
        <f t="shared" si="19"/>
        <v>237.25030450669911</v>
      </c>
    </row>
    <row r="223" spans="1:10" x14ac:dyDescent="0.25">
      <c r="A223" s="10" t="s">
        <v>224</v>
      </c>
      <c r="B223" s="11">
        <v>0.42</v>
      </c>
      <c r="C223" s="11">
        <v>0</v>
      </c>
      <c r="D223" s="11">
        <v>2.3949599999999998E-2</v>
      </c>
      <c r="E223" s="11">
        <v>3.2759999999999997E-2</v>
      </c>
      <c r="F223" s="12"/>
      <c r="G223" s="2">
        <f t="shared" si="16"/>
        <v>0</v>
      </c>
      <c r="H223" s="2">
        <f t="shared" si="17"/>
        <v>57.022857142857134</v>
      </c>
      <c r="I223" s="2">
        <f t="shared" si="18"/>
        <v>78</v>
      </c>
      <c r="J223" s="2">
        <f t="shared" si="19"/>
        <v>0</v>
      </c>
    </row>
    <row r="224" spans="1:10" x14ac:dyDescent="0.25">
      <c r="A224" s="10" t="s">
        <v>225</v>
      </c>
      <c r="B224" s="11">
        <v>17.989999999999998</v>
      </c>
      <c r="C224" s="11">
        <v>177.0659</v>
      </c>
      <c r="D224" s="11">
        <v>0.18686999999999998</v>
      </c>
      <c r="E224" s="11">
        <v>0.16499999999999998</v>
      </c>
      <c r="F224" s="11">
        <v>0.16499999999999998</v>
      </c>
      <c r="G224" s="2">
        <f t="shared" si="16"/>
        <v>9.8424624791550865</v>
      </c>
      <c r="H224" s="2">
        <f t="shared" si="17"/>
        <v>10.387437465258477</v>
      </c>
      <c r="I224" s="2">
        <f t="shared" si="18"/>
        <v>9.1717620900500272</v>
      </c>
      <c r="J224" s="2">
        <f t="shared" si="19"/>
        <v>9.1717620900500272</v>
      </c>
    </row>
    <row r="225" spans="1:10" x14ac:dyDescent="0.25">
      <c r="A225" s="10" t="s">
        <v>226</v>
      </c>
      <c r="B225" s="11">
        <v>539.15</v>
      </c>
      <c r="C225" s="11">
        <v>493.11739999999998</v>
      </c>
      <c r="D225" s="11">
        <v>34.231174918380063</v>
      </c>
      <c r="E225" s="11">
        <v>6.9703803883495148</v>
      </c>
      <c r="F225" s="11">
        <v>6.970878446601942</v>
      </c>
      <c r="G225" s="2">
        <f t="shared" si="16"/>
        <v>0.91462005007882774</v>
      </c>
      <c r="H225" s="2">
        <f t="shared" si="17"/>
        <v>63.491004207326469</v>
      </c>
      <c r="I225" s="2">
        <f t="shared" si="18"/>
        <v>12.928462187423751</v>
      </c>
      <c r="J225" s="2">
        <f t="shared" si="19"/>
        <v>12.929385971625601</v>
      </c>
    </row>
    <row r="226" spans="1:10" x14ac:dyDescent="0.25">
      <c r="A226" s="10" t="s">
        <v>227</v>
      </c>
      <c r="B226" s="11">
        <v>6</v>
      </c>
      <c r="C226" s="11">
        <v>1.92</v>
      </c>
      <c r="D226" s="12"/>
      <c r="E226" s="12"/>
      <c r="F226" s="12"/>
      <c r="G226" s="2">
        <f t="shared" si="16"/>
        <v>0.32</v>
      </c>
      <c r="H226" s="2">
        <f t="shared" si="17"/>
        <v>0</v>
      </c>
      <c r="I226" s="2">
        <f t="shared" si="18"/>
        <v>0</v>
      </c>
      <c r="J226" s="2">
        <f t="shared" si="19"/>
        <v>0</v>
      </c>
    </row>
    <row r="227" spans="1:10" x14ac:dyDescent="0.25">
      <c r="A227" s="10" t="s">
        <v>228</v>
      </c>
      <c r="B227" s="11">
        <v>100163.97999999984</v>
      </c>
      <c r="C227" s="11">
        <v>241313.73304599992</v>
      </c>
      <c r="D227" s="11">
        <v>15042.469917401666</v>
      </c>
      <c r="E227" s="11">
        <v>2308.3133776148729</v>
      </c>
      <c r="F227" s="11">
        <v>1780.2441493777201</v>
      </c>
      <c r="G227" s="2">
        <f t="shared" si="16"/>
        <v>2.409186746033857</v>
      </c>
      <c r="H227" s="2">
        <f t="shared" si="17"/>
        <v>150.1784365737233</v>
      </c>
      <c r="I227" s="2">
        <f t="shared" si="18"/>
        <v>23.045344021023094</v>
      </c>
      <c r="J227" s="2">
        <f t="shared" si="19"/>
        <v>17.773296841616347</v>
      </c>
    </row>
    <row r="228" spans="1:10" x14ac:dyDescent="0.25">
      <c r="A228" s="10" t="s">
        <v>229</v>
      </c>
      <c r="B228" s="11">
        <v>352.19</v>
      </c>
      <c r="C228" s="11">
        <v>659.28449999999987</v>
      </c>
      <c r="D228" s="11">
        <v>38.588032000000005</v>
      </c>
      <c r="E228" s="11">
        <v>4.4851739999999998</v>
      </c>
      <c r="F228" s="11">
        <v>0.35078399999999993</v>
      </c>
      <c r="G228" s="2">
        <f t="shared" si="16"/>
        <v>1.8719568982651407</v>
      </c>
      <c r="H228" s="2">
        <f t="shared" si="17"/>
        <v>109.56595019733669</v>
      </c>
      <c r="I228" s="2">
        <f t="shared" si="18"/>
        <v>12.735097532581845</v>
      </c>
      <c r="J228" s="2">
        <f t="shared" si="19"/>
        <v>0.99600783667906512</v>
      </c>
    </row>
    <row r="229" spans="1:10" x14ac:dyDescent="0.25">
      <c r="A229" s="10" t="s">
        <v>230</v>
      </c>
      <c r="B229" s="11">
        <v>44839.530000000006</v>
      </c>
      <c r="C229" s="11">
        <v>131247.2818000002</v>
      </c>
      <c r="D229" s="11">
        <v>7201.8721467359001</v>
      </c>
      <c r="E229" s="11">
        <v>963.59471003333317</v>
      </c>
      <c r="F229" s="11">
        <v>620.3452821222221</v>
      </c>
      <c r="G229" s="2">
        <f t="shared" si="16"/>
        <v>2.927044101488133</v>
      </c>
      <c r="H229" s="2">
        <f t="shared" si="17"/>
        <v>160.61435404733055</v>
      </c>
      <c r="I229" s="2">
        <f t="shared" si="18"/>
        <v>21.489848578549619</v>
      </c>
      <c r="J229" s="2">
        <f t="shared" si="19"/>
        <v>13.834785559131017</v>
      </c>
    </row>
    <row r="230" spans="1:10" x14ac:dyDescent="0.25">
      <c r="A230" s="10" t="s">
        <v>231</v>
      </c>
      <c r="B230" s="11">
        <v>116.66999999999999</v>
      </c>
      <c r="C230" s="11">
        <v>0</v>
      </c>
      <c r="D230" s="11">
        <v>20.191015999999998</v>
      </c>
      <c r="E230" s="11">
        <v>2.9219999999999988</v>
      </c>
      <c r="F230" s="11">
        <v>2.9219999999999988</v>
      </c>
      <c r="G230" s="2">
        <f t="shared" si="16"/>
        <v>0</v>
      </c>
      <c r="H230" s="2">
        <f t="shared" si="17"/>
        <v>173.06090683123338</v>
      </c>
      <c r="I230" s="2">
        <f t="shared" si="18"/>
        <v>25.044998714322439</v>
      </c>
      <c r="J230" s="2">
        <f t="shared" si="19"/>
        <v>25.044998714322439</v>
      </c>
    </row>
    <row r="231" spans="1:10" x14ac:dyDescent="0.25">
      <c r="A231" s="10" t="s">
        <v>232</v>
      </c>
      <c r="B231" s="11">
        <v>65.510000000000005</v>
      </c>
      <c r="C231" s="11">
        <v>243.93999999999997</v>
      </c>
      <c r="D231" s="11">
        <v>1.1442600000000001</v>
      </c>
      <c r="E231" s="12"/>
      <c r="F231" s="12"/>
      <c r="G231" s="2">
        <f t="shared" si="16"/>
        <v>3.7237063043810097</v>
      </c>
      <c r="H231" s="2">
        <f t="shared" si="17"/>
        <v>17.466951610441154</v>
      </c>
      <c r="I231" s="2">
        <f t="shared" si="18"/>
        <v>0</v>
      </c>
      <c r="J231" s="2">
        <f t="shared" si="19"/>
        <v>0</v>
      </c>
    </row>
    <row r="232" spans="1:10" x14ac:dyDescent="0.25">
      <c r="A232" s="10" t="s">
        <v>233</v>
      </c>
      <c r="B232" s="11">
        <v>41.599999999999994</v>
      </c>
      <c r="C232" s="11">
        <v>75.259999999999991</v>
      </c>
      <c r="D232" s="12"/>
      <c r="E232" s="12"/>
      <c r="F232" s="12"/>
      <c r="G232" s="2">
        <f t="shared" si="16"/>
        <v>1.8091346153846155</v>
      </c>
      <c r="H232" s="2">
        <f t="shared" si="17"/>
        <v>0</v>
      </c>
      <c r="I232" s="2">
        <f t="shared" si="18"/>
        <v>0</v>
      </c>
      <c r="J232" s="2">
        <f t="shared" si="19"/>
        <v>0</v>
      </c>
    </row>
    <row r="233" spans="1:10" x14ac:dyDescent="0.25">
      <c r="A233" s="10" t="s">
        <v>234</v>
      </c>
      <c r="B233" s="11">
        <v>53.290000000000006</v>
      </c>
      <c r="C233" s="11">
        <v>33.121119999999998</v>
      </c>
      <c r="D233" s="11">
        <v>0.15409400000000001</v>
      </c>
      <c r="E233" s="11">
        <v>7.2124999999999995E-2</v>
      </c>
      <c r="F233" s="11">
        <v>6.4794999999999991E-2</v>
      </c>
      <c r="G233" s="2">
        <f t="shared" si="16"/>
        <v>0.62152598986676666</v>
      </c>
      <c r="H233" s="2">
        <f t="shared" si="17"/>
        <v>2.8916119346969413</v>
      </c>
      <c r="I233" s="2">
        <f t="shared" si="18"/>
        <v>1.3534434227810095</v>
      </c>
      <c r="J233" s="2">
        <f t="shared" si="19"/>
        <v>1.2158941640082563</v>
      </c>
    </row>
    <row r="234" spans="1:10" x14ac:dyDescent="0.25">
      <c r="A234" s="10" t="s">
        <v>235</v>
      </c>
      <c r="B234" s="11">
        <v>106.31</v>
      </c>
      <c r="C234" s="11">
        <v>25.581789000000001</v>
      </c>
      <c r="D234" s="11">
        <v>2.2526172461059195E-2</v>
      </c>
      <c r="E234" s="11">
        <v>2.3614368932038832E-2</v>
      </c>
      <c r="F234" s="11">
        <v>3.7182524271844666E-2</v>
      </c>
      <c r="G234" s="2">
        <f t="shared" si="16"/>
        <v>0.24063389144953437</v>
      </c>
      <c r="H234" s="2">
        <f t="shared" si="17"/>
        <v>0.21189137861968951</v>
      </c>
      <c r="I234" s="2">
        <f t="shared" si="18"/>
        <v>0.22212744739007462</v>
      </c>
      <c r="J234" s="2">
        <f t="shared" si="19"/>
        <v>0.34975566053846924</v>
      </c>
    </row>
    <row r="235" spans="1:10" x14ac:dyDescent="0.25">
      <c r="A235" s="10" t="s">
        <v>236</v>
      </c>
      <c r="B235" s="11">
        <v>0.01</v>
      </c>
      <c r="C235" s="11">
        <v>0</v>
      </c>
      <c r="D235" s="12"/>
      <c r="E235" s="12"/>
      <c r="F235" s="12"/>
      <c r="G235" s="2">
        <f t="shared" si="16"/>
        <v>0</v>
      </c>
      <c r="H235" s="2">
        <f t="shared" si="17"/>
        <v>0</v>
      </c>
      <c r="I235" s="2">
        <f t="shared" si="18"/>
        <v>0</v>
      </c>
      <c r="J235" s="2">
        <f t="shared" si="19"/>
        <v>0</v>
      </c>
    </row>
    <row r="236" spans="1:10" x14ac:dyDescent="0.25">
      <c r="A236" s="10" t="s">
        <v>237</v>
      </c>
      <c r="B236" s="11">
        <v>193.28000000000003</v>
      </c>
      <c r="C236" s="11">
        <v>30.399749999999997</v>
      </c>
      <c r="D236" s="11">
        <v>0.55876999999999999</v>
      </c>
      <c r="E236" s="11">
        <v>0.6</v>
      </c>
      <c r="F236" s="11">
        <v>0.6</v>
      </c>
      <c r="G236" s="2">
        <f t="shared" si="16"/>
        <v>0.15728347475165561</v>
      </c>
      <c r="H236" s="2">
        <f t="shared" si="17"/>
        <v>2.8909871688741715</v>
      </c>
      <c r="I236" s="2">
        <f t="shared" si="18"/>
        <v>3.1043046357615891</v>
      </c>
      <c r="J236" s="2">
        <f t="shared" si="19"/>
        <v>3.1043046357615891</v>
      </c>
    </row>
    <row r="237" spans="1:10" x14ac:dyDescent="0.25">
      <c r="A237" s="10" t="s">
        <v>238</v>
      </c>
      <c r="B237" s="11">
        <v>10.79</v>
      </c>
      <c r="C237" s="11">
        <v>0.16184999999999999</v>
      </c>
      <c r="D237" s="12"/>
      <c r="E237" s="12"/>
      <c r="F237" s="12"/>
      <c r="G237" s="2">
        <f t="shared" si="16"/>
        <v>1.5000000000000001E-2</v>
      </c>
      <c r="H237" s="2">
        <f t="shared" si="17"/>
        <v>0</v>
      </c>
      <c r="I237" s="2">
        <f t="shared" si="18"/>
        <v>0</v>
      </c>
      <c r="J237" s="2">
        <f t="shared" si="19"/>
        <v>0</v>
      </c>
    </row>
    <row r="238" spans="1:10" x14ac:dyDescent="0.25">
      <c r="A238" s="10" t="s">
        <v>239</v>
      </c>
      <c r="B238" s="11">
        <v>5.81</v>
      </c>
      <c r="C238" s="11">
        <v>0</v>
      </c>
      <c r="D238" s="12"/>
      <c r="E238" s="12"/>
      <c r="F238" s="12"/>
      <c r="G238" s="2">
        <f t="shared" si="16"/>
        <v>0</v>
      </c>
      <c r="H238" s="2">
        <f t="shared" si="17"/>
        <v>0</v>
      </c>
      <c r="I238" s="2">
        <f t="shared" si="18"/>
        <v>0</v>
      </c>
      <c r="J238" s="2">
        <f t="shared" si="19"/>
        <v>0</v>
      </c>
    </row>
    <row r="239" spans="1:10" x14ac:dyDescent="0.25">
      <c r="A239" s="10" t="s">
        <v>240</v>
      </c>
      <c r="B239" s="11">
        <v>195.84500000000003</v>
      </c>
      <c r="C239" s="11">
        <v>0</v>
      </c>
      <c r="D239" s="11">
        <v>8.4699999999999988E-4</v>
      </c>
      <c r="E239" s="12"/>
      <c r="F239" s="12"/>
      <c r="G239" s="2">
        <f t="shared" si="16"/>
        <v>0</v>
      </c>
      <c r="H239" s="2">
        <f t="shared" si="17"/>
        <v>4.3248487324159396E-3</v>
      </c>
      <c r="I239" s="2">
        <f t="shared" si="18"/>
        <v>0</v>
      </c>
      <c r="J239" s="2">
        <f t="shared" si="19"/>
        <v>0</v>
      </c>
    </row>
    <row r="240" spans="1:10" x14ac:dyDescent="0.25">
      <c r="A240" s="10" t="s">
        <v>241</v>
      </c>
      <c r="B240" s="11">
        <v>2.2000000000000002</v>
      </c>
      <c r="C240" s="11">
        <v>0</v>
      </c>
      <c r="D240" s="12"/>
      <c r="E240" s="12"/>
      <c r="F240" s="12"/>
      <c r="G240" s="2">
        <f t="shared" si="16"/>
        <v>0</v>
      </c>
      <c r="H240" s="2">
        <f t="shared" si="17"/>
        <v>0</v>
      </c>
      <c r="I240" s="2">
        <f t="shared" si="18"/>
        <v>0</v>
      </c>
      <c r="J240" s="2">
        <f t="shared" si="19"/>
        <v>0</v>
      </c>
    </row>
    <row r="241" spans="1:10" x14ac:dyDescent="0.25">
      <c r="A241" s="10" t="s">
        <v>242</v>
      </c>
      <c r="B241" s="11">
        <v>51.980000000000004</v>
      </c>
      <c r="C241" s="11">
        <v>23.025400000000001</v>
      </c>
      <c r="D241" s="11">
        <v>1.1766299999999998</v>
      </c>
      <c r="E241" s="11">
        <v>0.19574999999999998</v>
      </c>
      <c r="F241" s="11">
        <v>0.19574999999999998</v>
      </c>
      <c r="G241" s="2">
        <f t="shared" si="16"/>
        <v>0.44296652558676414</v>
      </c>
      <c r="H241" s="2">
        <f t="shared" si="17"/>
        <v>22.6362062331666</v>
      </c>
      <c r="I241" s="2">
        <f t="shared" si="18"/>
        <v>3.7658714890342431</v>
      </c>
      <c r="J241" s="2">
        <f t="shared" si="19"/>
        <v>3.7658714890342431</v>
      </c>
    </row>
    <row r="242" spans="1:10" x14ac:dyDescent="0.25">
      <c r="A242" s="10" t="s">
        <v>243</v>
      </c>
      <c r="B242" s="11">
        <v>3.7799999999999994</v>
      </c>
      <c r="C242" s="11">
        <v>0</v>
      </c>
      <c r="D242" s="12"/>
      <c r="E242" s="12"/>
      <c r="F242" s="12"/>
      <c r="G242" s="2">
        <f t="shared" si="16"/>
        <v>0</v>
      </c>
      <c r="H242" s="2">
        <f t="shared" si="17"/>
        <v>0</v>
      </c>
      <c r="I242" s="2">
        <f t="shared" si="18"/>
        <v>0</v>
      </c>
      <c r="J242" s="2">
        <f t="shared" si="19"/>
        <v>0</v>
      </c>
    </row>
    <row r="243" spans="1:10" x14ac:dyDescent="0.25">
      <c r="A243" s="10" t="s">
        <v>244</v>
      </c>
      <c r="B243" s="11">
        <v>0.75</v>
      </c>
      <c r="C243" s="11">
        <v>0</v>
      </c>
      <c r="D243" s="12"/>
      <c r="E243" s="12"/>
      <c r="F243" s="12"/>
      <c r="G243" s="2">
        <f t="shared" si="16"/>
        <v>0</v>
      </c>
      <c r="H243" s="2">
        <f t="shared" si="17"/>
        <v>0</v>
      </c>
      <c r="I243" s="2">
        <f t="shared" si="18"/>
        <v>0</v>
      </c>
      <c r="J243" s="2">
        <f t="shared" si="19"/>
        <v>0</v>
      </c>
    </row>
    <row r="244" spans="1:10" x14ac:dyDescent="0.25">
      <c r="A244" s="10" t="s">
        <v>245</v>
      </c>
      <c r="B244" s="11">
        <v>1</v>
      </c>
      <c r="C244" s="11">
        <v>0</v>
      </c>
      <c r="D244" s="12"/>
      <c r="E244" s="12"/>
      <c r="F244" s="12"/>
      <c r="G244" s="2">
        <f t="shared" si="16"/>
        <v>0</v>
      </c>
      <c r="H244" s="2">
        <f t="shared" si="17"/>
        <v>0</v>
      </c>
      <c r="I244" s="2">
        <f t="shared" si="18"/>
        <v>0</v>
      </c>
      <c r="J244" s="2">
        <f t="shared" si="19"/>
        <v>0</v>
      </c>
    </row>
    <row r="245" spans="1:10" x14ac:dyDescent="0.25">
      <c r="A245" s="10" t="s">
        <v>246</v>
      </c>
      <c r="B245" s="11">
        <v>567.9899999999999</v>
      </c>
      <c r="C245" s="11">
        <v>464.92149999999998</v>
      </c>
      <c r="D245" s="11">
        <v>6.3956674671289271</v>
      </c>
      <c r="E245" s="11">
        <v>2.3726812469396363</v>
      </c>
      <c r="F245" s="11">
        <v>2.9064077078936248</v>
      </c>
      <c r="G245" s="2">
        <f t="shared" si="16"/>
        <v>0.81853817848905808</v>
      </c>
      <c r="H245" s="2">
        <f t="shared" si="17"/>
        <v>11.26017617762448</v>
      </c>
      <c r="I245" s="2">
        <f t="shared" si="18"/>
        <v>4.1773292609722654</v>
      </c>
      <c r="J245" s="2">
        <f t="shared" si="19"/>
        <v>5.1170050668033333</v>
      </c>
    </row>
    <row r="246" spans="1:10" x14ac:dyDescent="0.25">
      <c r="A246" s="10" t="s">
        <v>247</v>
      </c>
      <c r="B246" s="11">
        <v>1</v>
      </c>
      <c r="C246" s="11">
        <v>0</v>
      </c>
      <c r="D246" s="12"/>
      <c r="E246" s="12"/>
      <c r="F246" s="12"/>
      <c r="G246" s="2">
        <f t="shared" si="16"/>
        <v>0</v>
      </c>
      <c r="H246" s="2">
        <f t="shared" si="17"/>
        <v>0</v>
      </c>
      <c r="I246" s="2">
        <f t="shared" si="18"/>
        <v>0</v>
      </c>
      <c r="J246" s="2">
        <f t="shared" si="19"/>
        <v>0</v>
      </c>
    </row>
    <row r="247" spans="1:10" x14ac:dyDescent="0.25">
      <c r="A247" s="10" t="s">
        <v>248</v>
      </c>
      <c r="B247" s="11">
        <v>541.5</v>
      </c>
      <c r="C247" s="11">
        <v>1462.994696</v>
      </c>
      <c r="D247" s="11">
        <v>22.58681</v>
      </c>
      <c r="E247" s="11">
        <v>8.6210000000000004</v>
      </c>
      <c r="F247" s="11">
        <v>6.7650000000000006</v>
      </c>
      <c r="G247" s="2">
        <f t="shared" si="16"/>
        <v>2.701744590951062</v>
      </c>
      <c r="H247" s="2">
        <f t="shared" si="17"/>
        <v>41.711560480147739</v>
      </c>
      <c r="I247" s="2">
        <f t="shared" si="18"/>
        <v>15.920590951061865</v>
      </c>
      <c r="J247" s="2">
        <f t="shared" si="19"/>
        <v>12.493074792243769</v>
      </c>
    </row>
    <row r="248" spans="1:10" x14ac:dyDescent="0.25">
      <c r="A248" s="10" t="s">
        <v>249</v>
      </c>
      <c r="B248" s="11">
        <v>81189.830000000205</v>
      </c>
      <c r="C248" s="11">
        <v>163225.48745300015</v>
      </c>
      <c r="D248" s="11">
        <v>6572.7610032205675</v>
      </c>
      <c r="E248" s="11">
        <v>1977.0418172631373</v>
      </c>
      <c r="F248" s="11">
        <v>1560.4687090195432</v>
      </c>
      <c r="G248" s="2">
        <f t="shared" si="16"/>
        <v>2.0104178990521318</v>
      </c>
      <c r="H248" s="2">
        <f t="shared" si="17"/>
        <v>80.95547192573936</v>
      </c>
      <c r="I248" s="2">
        <f t="shared" si="18"/>
        <v>24.350855486002771</v>
      </c>
      <c r="J248" s="2">
        <f t="shared" si="19"/>
        <v>19.220002172926574</v>
      </c>
    </row>
    <row r="249" spans="1:10" x14ac:dyDescent="0.25">
      <c r="A249" s="10" t="s">
        <v>250</v>
      </c>
      <c r="B249" s="11">
        <v>9.0300000000000011</v>
      </c>
      <c r="C249" s="11">
        <v>0</v>
      </c>
      <c r="D249" s="11">
        <v>0.14454</v>
      </c>
      <c r="E249" s="11">
        <v>0.40149999999999997</v>
      </c>
      <c r="F249" s="11">
        <v>0.40149999999999997</v>
      </c>
      <c r="G249" s="2">
        <f t="shared" si="16"/>
        <v>0</v>
      </c>
      <c r="H249" s="2">
        <f t="shared" si="17"/>
        <v>16.006644518272424</v>
      </c>
      <c r="I249" s="2">
        <f t="shared" si="18"/>
        <v>44.462901439645613</v>
      </c>
      <c r="J249" s="2">
        <f t="shared" si="19"/>
        <v>44.462901439645613</v>
      </c>
    </row>
    <row r="250" spans="1:10" x14ac:dyDescent="0.25">
      <c r="A250" s="10" t="s">
        <v>251</v>
      </c>
      <c r="B250" s="11">
        <v>42196.830000000009</v>
      </c>
      <c r="C250" s="11">
        <v>77597.739978999918</v>
      </c>
      <c r="D250" s="11">
        <v>1922.4393203329025</v>
      </c>
      <c r="E250" s="11">
        <v>732.79511329336606</v>
      </c>
      <c r="F250" s="11">
        <v>450.6088030276477</v>
      </c>
      <c r="G250" s="2">
        <f t="shared" si="16"/>
        <v>1.8389471431621736</v>
      </c>
      <c r="H250" s="2">
        <f t="shared" si="17"/>
        <v>45.558856443313445</v>
      </c>
      <c r="I250" s="2">
        <f t="shared" si="18"/>
        <v>17.36611762763615</v>
      </c>
      <c r="J250" s="2">
        <f t="shared" si="19"/>
        <v>10.678735891479233</v>
      </c>
    </row>
    <row r="251" spans="1:10" x14ac:dyDescent="0.25">
      <c r="A251" s="10" t="s">
        <v>252</v>
      </c>
      <c r="B251" s="11">
        <v>0.01</v>
      </c>
      <c r="C251" s="11">
        <v>0</v>
      </c>
      <c r="D251" s="12"/>
      <c r="E251" s="12"/>
      <c r="F251" s="12"/>
      <c r="G251" s="2">
        <f t="shared" si="16"/>
        <v>0</v>
      </c>
      <c r="H251" s="2">
        <f t="shared" si="17"/>
        <v>0</v>
      </c>
      <c r="I251" s="2">
        <f t="shared" si="18"/>
        <v>0</v>
      </c>
      <c r="J251" s="2">
        <f t="shared" si="19"/>
        <v>0</v>
      </c>
    </row>
    <row r="252" spans="1:10" x14ac:dyDescent="0.25">
      <c r="A252" s="10" t="s">
        <v>253</v>
      </c>
      <c r="B252" s="11">
        <v>16.852399999999999</v>
      </c>
      <c r="C252" s="11">
        <v>0</v>
      </c>
      <c r="D252" s="12"/>
      <c r="E252" s="12"/>
      <c r="F252" s="12"/>
      <c r="G252" s="2">
        <f t="shared" si="16"/>
        <v>0</v>
      </c>
      <c r="H252" s="2">
        <f t="shared" si="17"/>
        <v>0</v>
      </c>
      <c r="I252" s="2">
        <f t="shared" si="18"/>
        <v>0</v>
      </c>
      <c r="J252" s="2">
        <f t="shared" si="19"/>
        <v>0</v>
      </c>
    </row>
    <row r="253" spans="1:10" x14ac:dyDescent="0.25">
      <c r="A253" s="10" t="s">
        <v>254</v>
      </c>
      <c r="B253" s="11">
        <v>11.75</v>
      </c>
      <c r="C253" s="11">
        <v>0</v>
      </c>
      <c r="D253" s="12"/>
      <c r="E253" s="12"/>
      <c r="F253" s="12"/>
      <c r="G253" s="2">
        <f t="shared" si="16"/>
        <v>0</v>
      </c>
      <c r="H253" s="2">
        <f t="shared" si="17"/>
        <v>0</v>
      </c>
      <c r="I253" s="2">
        <f t="shared" si="18"/>
        <v>0</v>
      </c>
      <c r="J253" s="2">
        <f t="shared" si="19"/>
        <v>0</v>
      </c>
    </row>
    <row r="254" spans="1:10" x14ac:dyDescent="0.25">
      <c r="A254" s="10" t="s">
        <v>255</v>
      </c>
      <c r="B254" s="11">
        <v>457.66999999999996</v>
      </c>
      <c r="C254" s="11">
        <v>4825.7718999999997</v>
      </c>
      <c r="D254" s="11">
        <v>12.665025999999999</v>
      </c>
      <c r="E254" s="11">
        <v>5.4505499999999998</v>
      </c>
      <c r="F254" s="11">
        <v>10.721399999999999</v>
      </c>
      <c r="G254" s="2">
        <f t="shared" si="16"/>
        <v>10.544217230755786</v>
      </c>
      <c r="H254" s="2">
        <f t="shared" si="17"/>
        <v>27.672834138134466</v>
      </c>
      <c r="I254" s="2">
        <f t="shared" si="18"/>
        <v>11.909345161360807</v>
      </c>
      <c r="J254" s="2">
        <f t="shared" si="19"/>
        <v>23.426049336858437</v>
      </c>
    </row>
    <row r="255" spans="1:10" x14ac:dyDescent="0.25">
      <c r="A255" s="10" t="s">
        <v>256</v>
      </c>
      <c r="B255" s="11">
        <v>3098.16</v>
      </c>
      <c r="C255" s="11">
        <v>37458.089422000012</v>
      </c>
      <c r="D255" s="11">
        <v>48.996189345860259</v>
      </c>
      <c r="E255" s="11">
        <v>13.395979902912622</v>
      </c>
      <c r="F255" s="11">
        <v>7.9011803883495153</v>
      </c>
      <c r="G255" s="2">
        <f t="shared" si="16"/>
        <v>12.090430908022832</v>
      </c>
      <c r="H255" s="2">
        <f t="shared" si="17"/>
        <v>15.814609105359393</v>
      </c>
      <c r="I255" s="2">
        <f t="shared" si="18"/>
        <v>4.3238502539935393</v>
      </c>
      <c r="J255" s="2">
        <f t="shared" si="19"/>
        <v>2.550281582729593</v>
      </c>
    </row>
    <row r="256" spans="1:10" x14ac:dyDescent="0.25">
      <c r="A256" s="10" t="s">
        <v>257</v>
      </c>
      <c r="B256" s="11">
        <v>431.85</v>
      </c>
      <c r="C256" s="11">
        <v>73.978730000000013</v>
      </c>
      <c r="D256" s="12"/>
      <c r="E256" s="12"/>
      <c r="F256" s="12"/>
      <c r="G256" s="2">
        <f t="shared" si="16"/>
        <v>0.17130654162324885</v>
      </c>
      <c r="H256" s="2">
        <f t="shared" si="17"/>
        <v>0</v>
      </c>
      <c r="I256" s="2">
        <f t="shared" si="18"/>
        <v>0</v>
      </c>
      <c r="J256" s="2">
        <f t="shared" si="19"/>
        <v>0</v>
      </c>
    </row>
    <row r="257" spans="1:10" x14ac:dyDescent="0.25">
      <c r="A257" s="10" t="s">
        <v>258</v>
      </c>
      <c r="B257" s="11">
        <v>7.8</v>
      </c>
      <c r="C257" s="11">
        <v>286</v>
      </c>
      <c r="D257" s="11">
        <v>0.2908</v>
      </c>
      <c r="E257" s="11">
        <v>0.47320000000000007</v>
      </c>
      <c r="F257" s="11">
        <v>0.1</v>
      </c>
      <c r="G257" s="2">
        <f t="shared" si="16"/>
        <v>36.666666666666664</v>
      </c>
      <c r="H257" s="2">
        <f t="shared" si="17"/>
        <v>37.282051282051285</v>
      </c>
      <c r="I257" s="2">
        <f t="shared" si="18"/>
        <v>60.666666666666671</v>
      </c>
      <c r="J257" s="2">
        <f t="shared" si="19"/>
        <v>12.820512820512821</v>
      </c>
    </row>
    <row r="258" spans="1:10" x14ac:dyDescent="0.25">
      <c r="A258" s="10" t="s">
        <v>259</v>
      </c>
      <c r="B258" s="11">
        <v>8.58</v>
      </c>
      <c r="C258" s="11">
        <v>70.66279999999999</v>
      </c>
      <c r="D258" s="11">
        <v>0.45949000000000001</v>
      </c>
      <c r="E258" s="11">
        <v>0.31059999999999999</v>
      </c>
      <c r="F258" s="11">
        <v>0.37779000000000001</v>
      </c>
      <c r="G258" s="2">
        <f t="shared" si="16"/>
        <v>8.2357575757575745</v>
      </c>
      <c r="H258" s="2">
        <f t="shared" si="17"/>
        <v>53.553613053613056</v>
      </c>
      <c r="I258" s="2">
        <f t="shared" si="18"/>
        <v>36.200466200466195</v>
      </c>
      <c r="J258" s="2">
        <f t="shared" si="19"/>
        <v>44.031468531468533</v>
      </c>
    </row>
    <row r="259" spans="1:10" x14ac:dyDescent="0.25">
      <c r="A259" s="10" t="s">
        <v>260</v>
      </c>
      <c r="B259" s="11">
        <v>0.3</v>
      </c>
      <c r="C259" s="11">
        <v>0</v>
      </c>
      <c r="D259" s="11">
        <v>2.8799999999999999E-2</v>
      </c>
      <c r="E259" s="12"/>
      <c r="F259" s="11">
        <v>6.4799999999999996E-2</v>
      </c>
      <c r="G259" s="2">
        <f t="shared" ref="G259:G322" si="20">C259/B259</f>
        <v>0</v>
      </c>
      <c r="H259" s="2">
        <f t="shared" ref="H259:H322" si="21">D259*1000/B259</f>
        <v>96</v>
      </c>
      <c r="I259" s="2">
        <f t="shared" ref="I259:I322" si="22">E259*1000/B259</f>
        <v>0</v>
      </c>
      <c r="J259" s="2">
        <f t="shared" ref="J259:J322" si="23">F259*1000/B259</f>
        <v>216</v>
      </c>
    </row>
    <row r="260" spans="1:10" x14ac:dyDescent="0.25">
      <c r="A260" s="10" t="s">
        <v>261</v>
      </c>
      <c r="B260" s="11">
        <v>1.94</v>
      </c>
      <c r="C260" s="11">
        <v>0.89239999999999997</v>
      </c>
      <c r="D260" s="12"/>
      <c r="E260" s="12"/>
      <c r="F260" s="12"/>
      <c r="G260" s="2">
        <f t="shared" si="20"/>
        <v>0.46</v>
      </c>
      <c r="H260" s="2">
        <f t="shared" si="21"/>
        <v>0</v>
      </c>
      <c r="I260" s="2">
        <f t="shared" si="22"/>
        <v>0</v>
      </c>
      <c r="J260" s="2">
        <f t="shared" si="23"/>
        <v>0</v>
      </c>
    </row>
    <row r="261" spans="1:10" x14ac:dyDescent="0.25">
      <c r="A261" s="10" t="s">
        <v>262</v>
      </c>
      <c r="B261" s="11">
        <v>11.8</v>
      </c>
      <c r="C261" s="11">
        <v>0</v>
      </c>
      <c r="D261" s="11">
        <v>0.187083</v>
      </c>
      <c r="E261" s="11">
        <v>9.9011000000000002E-2</v>
      </c>
      <c r="F261" s="11">
        <v>0.10741199999999999</v>
      </c>
      <c r="G261" s="2">
        <f t="shared" si="20"/>
        <v>0</v>
      </c>
      <c r="H261" s="2">
        <f t="shared" si="21"/>
        <v>15.854491525423727</v>
      </c>
      <c r="I261" s="2">
        <f t="shared" si="22"/>
        <v>8.3907627118644061</v>
      </c>
      <c r="J261" s="2">
        <f t="shared" si="23"/>
        <v>9.1027118644067784</v>
      </c>
    </row>
    <row r="262" spans="1:10" x14ac:dyDescent="0.25">
      <c r="A262" s="10" t="s">
        <v>263</v>
      </c>
      <c r="B262" s="11">
        <v>40.956899999999997</v>
      </c>
      <c r="C262" s="11">
        <v>0</v>
      </c>
      <c r="D262" s="11">
        <v>2.1877560000000003</v>
      </c>
      <c r="E262" s="11">
        <v>1.0455099999999999</v>
      </c>
      <c r="F262" s="11">
        <v>1.0405819999999999</v>
      </c>
      <c r="G262" s="2">
        <f t="shared" si="20"/>
        <v>0</v>
      </c>
      <c r="H262" s="2">
        <f t="shared" si="21"/>
        <v>53.416054437713804</v>
      </c>
      <c r="I262" s="2">
        <f t="shared" si="22"/>
        <v>25.527078465411201</v>
      </c>
      <c r="J262" s="2">
        <f t="shared" si="23"/>
        <v>25.406756859039625</v>
      </c>
    </row>
    <row r="263" spans="1:10" x14ac:dyDescent="0.25">
      <c r="A263" s="10" t="s">
        <v>264</v>
      </c>
      <c r="B263" s="11">
        <v>5.8319999999999999</v>
      </c>
      <c r="C263" s="11">
        <v>0</v>
      </c>
      <c r="D263" s="11">
        <v>0.129</v>
      </c>
      <c r="E263" s="11">
        <v>0.08</v>
      </c>
      <c r="F263" s="11">
        <v>0.08</v>
      </c>
      <c r="G263" s="2">
        <f t="shared" si="20"/>
        <v>0</v>
      </c>
      <c r="H263" s="2">
        <f t="shared" si="21"/>
        <v>22.119341563786008</v>
      </c>
      <c r="I263" s="2">
        <f t="shared" si="22"/>
        <v>13.717421124828533</v>
      </c>
      <c r="J263" s="2">
        <f t="shared" si="23"/>
        <v>13.717421124828533</v>
      </c>
    </row>
    <row r="264" spans="1:10" x14ac:dyDescent="0.25">
      <c r="A264" s="10" t="s">
        <v>265</v>
      </c>
      <c r="B264" s="11">
        <v>1</v>
      </c>
      <c r="C264" s="11">
        <v>1</v>
      </c>
      <c r="D264" s="12"/>
      <c r="E264" s="12"/>
      <c r="F264" s="12"/>
      <c r="G264" s="2">
        <f t="shared" si="20"/>
        <v>1</v>
      </c>
      <c r="H264" s="2">
        <f t="shared" si="21"/>
        <v>0</v>
      </c>
      <c r="I264" s="2">
        <f t="shared" si="22"/>
        <v>0</v>
      </c>
      <c r="J264" s="2">
        <f t="shared" si="23"/>
        <v>0</v>
      </c>
    </row>
    <row r="265" spans="1:10" x14ac:dyDescent="0.25">
      <c r="A265" s="10" t="s">
        <v>266</v>
      </c>
      <c r="B265" s="11">
        <v>518.39</v>
      </c>
      <c r="C265" s="11">
        <v>586.18778199999997</v>
      </c>
      <c r="D265" s="11">
        <v>14.861710399999996</v>
      </c>
      <c r="E265" s="11">
        <v>35.654364000000001</v>
      </c>
      <c r="F265" s="11">
        <v>3.4085140000000003</v>
      </c>
      <c r="G265" s="2">
        <f t="shared" si="20"/>
        <v>1.1307852813518779</v>
      </c>
      <c r="H265" s="2">
        <f t="shared" si="21"/>
        <v>28.668975867590031</v>
      </c>
      <c r="I265" s="2">
        <f t="shared" si="22"/>
        <v>68.779035089411451</v>
      </c>
      <c r="J265" s="2">
        <f t="shared" si="23"/>
        <v>6.5751924226933394</v>
      </c>
    </row>
    <row r="266" spans="1:10" x14ac:dyDescent="0.25">
      <c r="A266" s="10" t="s">
        <v>267</v>
      </c>
      <c r="B266" s="11">
        <v>6</v>
      </c>
      <c r="C266" s="11">
        <v>15.600000000000001</v>
      </c>
      <c r="D266" s="11">
        <v>1.3859999999999998E-4</v>
      </c>
      <c r="E266" s="11">
        <v>7.1499999999999992E-4</v>
      </c>
      <c r="F266" s="11">
        <v>6.5519999999999999E-4</v>
      </c>
      <c r="G266" s="2">
        <f t="shared" si="20"/>
        <v>2.6</v>
      </c>
      <c r="H266" s="2">
        <f t="shared" si="21"/>
        <v>2.3099999999999996E-2</v>
      </c>
      <c r="I266" s="2">
        <f t="shared" si="22"/>
        <v>0.11916666666666666</v>
      </c>
      <c r="J266" s="2">
        <f t="shared" si="23"/>
        <v>0.10920000000000001</v>
      </c>
    </row>
    <row r="267" spans="1:10" x14ac:dyDescent="0.25">
      <c r="A267" s="10" t="s">
        <v>268</v>
      </c>
      <c r="B267" s="11">
        <v>185.57</v>
      </c>
      <c r="C267" s="11">
        <v>75.855999999999995</v>
      </c>
      <c r="D267" s="11">
        <v>20.232682199999999</v>
      </c>
      <c r="E267" s="11">
        <v>24.993308000000006</v>
      </c>
      <c r="F267" s="11">
        <v>45.156679999999994</v>
      </c>
      <c r="G267" s="2">
        <f t="shared" si="20"/>
        <v>0.40877296976882038</v>
      </c>
      <c r="H267" s="2">
        <f t="shared" si="21"/>
        <v>109.02991970684917</v>
      </c>
      <c r="I267" s="2">
        <f t="shared" si="22"/>
        <v>134.68398986905214</v>
      </c>
      <c r="J267" s="2">
        <f t="shared" si="23"/>
        <v>243.34041062671764</v>
      </c>
    </row>
    <row r="268" spans="1:10" x14ac:dyDescent="0.25">
      <c r="A268" s="10" t="s">
        <v>269</v>
      </c>
      <c r="B268" s="11">
        <v>213.24</v>
      </c>
      <c r="C268" s="11">
        <v>450.36850000000004</v>
      </c>
      <c r="D268" s="11">
        <v>9.0738069999999986</v>
      </c>
      <c r="E268" s="11">
        <v>3.3510900000000001</v>
      </c>
      <c r="F268" s="11">
        <v>3.3510900000000001</v>
      </c>
      <c r="G268" s="2">
        <f t="shared" si="20"/>
        <v>2.1120263552804355</v>
      </c>
      <c r="H268" s="2">
        <f t="shared" si="21"/>
        <v>42.552086850497084</v>
      </c>
      <c r="I268" s="2">
        <f t="shared" si="22"/>
        <v>15.715109735509285</v>
      </c>
      <c r="J268" s="2">
        <f t="shared" si="23"/>
        <v>15.715109735509285</v>
      </c>
    </row>
    <row r="269" spans="1:10" x14ac:dyDescent="0.25">
      <c r="A269" s="10" t="s">
        <v>270</v>
      </c>
      <c r="B269" s="11">
        <v>14.99</v>
      </c>
      <c r="C269" s="11">
        <v>212.00057200000001</v>
      </c>
      <c r="D269" s="12"/>
      <c r="E269" s="12"/>
      <c r="F269" s="12"/>
      <c r="G269" s="2">
        <f t="shared" si="20"/>
        <v>14.142799999999999</v>
      </c>
      <c r="H269" s="2">
        <f t="shared" si="21"/>
        <v>0</v>
      </c>
      <c r="I269" s="2">
        <f t="shared" si="22"/>
        <v>0</v>
      </c>
      <c r="J269" s="2">
        <f t="shared" si="23"/>
        <v>0</v>
      </c>
    </row>
    <row r="270" spans="1:10" x14ac:dyDescent="0.25">
      <c r="A270" s="10" t="s">
        <v>271</v>
      </c>
      <c r="B270" s="11">
        <v>1.8</v>
      </c>
      <c r="C270" s="11">
        <v>1.341</v>
      </c>
      <c r="D270" s="12"/>
      <c r="E270" s="12"/>
      <c r="F270" s="12"/>
      <c r="G270" s="2">
        <f t="shared" si="20"/>
        <v>0.745</v>
      </c>
      <c r="H270" s="2">
        <f t="shared" si="21"/>
        <v>0</v>
      </c>
      <c r="I270" s="2">
        <f t="shared" si="22"/>
        <v>0</v>
      </c>
      <c r="J270" s="2">
        <f t="shared" si="23"/>
        <v>0</v>
      </c>
    </row>
    <row r="271" spans="1:10" x14ac:dyDescent="0.25">
      <c r="A271" s="10" t="s">
        <v>272</v>
      </c>
      <c r="B271" s="11">
        <v>368.505</v>
      </c>
      <c r="C271" s="11">
        <v>2928.5971159999999</v>
      </c>
      <c r="D271" s="11">
        <v>22.271694999999998</v>
      </c>
      <c r="E271" s="11">
        <v>7.1404600000000009</v>
      </c>
      <c r="F271" s="11">
        <v>6.1787959999999993</v>
      </c>
      <c r="G271" s="2">
        <f t="shared" si="20"/>
        <v>7.9472384798035307</v>
      </c>
      <c r="H271" s="2">
        <f t="shared" si="21"/>
        <v>60.437972347729328</v>
      </c>
      <c r="I271" s="2">
        <f t="shared" si="22"/>
        <v>19.376833421527525</v>
      </c>
      <c r="J271" s="2">
        <f t="shared" si="23"/>
        <v>16.767197188640587</v>
      </c>
    </row>
    <row r="272" spans="1:10" x14ac:dyDescent="0.25">
      <c r="A272" s="10" t="s">
        <v>273</v>
      </c>
      <c r="B272" s="11">
        <v>1834.3</v>
      </c>
      <c r="C272" s="11">
        <v>6133.1968999999999</v>
      </c>
      <c r="D272" s="11">
        <v>101.36962663809527</v>
      </c>
      <c r="E272" s="11">
        <v>25.260317000000001</v>
      </c>
      <c r="F272" s="11">
        <v>18.091864999999999</v>
      </c>
      <c r="G272" s="2">
        <f t="shared" si="20"/>
        <v>3.3436171291500845</v>
      </c>
      <c r="H272" s="2">
        <f t="shared" si="21"/>
        <v>55.263384745186322</v>
      </c>
      <c r="I272" s="2">
        <f t="shared" si="22"/>
        <v>13.771093605189991</v>
      </c>
      <c r="J272" s="2">
        <f t="shared" si="23"/>
        <v>9.8630894619200777</v>
      </c>
    </row>
    <row r="273" spans="1:10" x14ac:dyDescent="0.25">
      <c r="A273" s="10" t="s">
        <v>274</v>
      </c>
      <c r="B273" s="11">
        <v>988.76999999999987</v>
      </c>
      <c r="C273" s="11">
        <v>1631.3799859999997</v>
      </c>
      <c r="D273" s="11">
        <v>35.717276800000008</v>
      </c>
      <c r="E273" s="11">
        <v>15.795074</v>
      </c>
      <c r="F273" s="11">
        <v>21.346779999999999</v>
      </c>
      <c r="G273" s="2">
        <f t="shared" si="20"/>
        <v>1.6499084579831507</v>
      </c>
      <c r="H273" s="2">
        <f t="shared" si="21"/>
        <v>36.122937386854389</v>
      </c>
      <c r="I273" s="2">
        <f t="shared" si="22"/>
        <v>15.974467267413051</v>
      </c>
      <c r="J273" s="2">
        <f t="shared" si="23"/>
        <v>21.589227019428179</v>
      </c>
    </row>
    <row r="274" spans="1:10" x14ac:dyDescent="0.25">
      <c r="A274" s="10" t="s">
        <v>275</v>
      </c>
      <c r="B274" s="11">
        <v>523.45000000000005</v>
      </c>
      <c r="C274" s="11">
        <v>1606.4021999999998</v>
      </c>
      <c r="D274" s="12"/>
      <c r="E274" s="12"/>
      <c r="F274" s="12"/>
      <c r="G274" s="2">
        <f t="shared" si="20"/>
        <v>3.0688742000191032</v>
      </c>
      <c r="H274" s="2">
        <f t="shared" si="21"/>
        <v>0</v>
      </c>
      <c r="I274" s="2">
        <f t="shared" si="22"/>
        <v>0</v>
      </c>
      <c r="J274" s="2">
        <f t="shared" si="23"/>
        <v>0</v>
      </c>
    </row>
    <row r="275" spans="1:10" x14ac:dyDescent="0.25">
      <c r="A275" s="10" t="s">
        <v>276</v>
      </c>
      <c r="B275" s="11">
        <v>4.8899999999999997</v>
      </c>
      <c r="C275" s="11">
        <v>0</v>
      </c>
      <c r="D275" s="12"/>
      <c r="E275" s="12"/>
      <c r="F275" s="12"/>
      <c r="G275" s="2">
        <f t="shared" si="20"/>
        <v>0</v>
      </c>
      <c r="H275" s="2">
        <f t="shared" si="21"/>
        <v>0</v>
      </c>
      <c r="I275" s="2">
        <f t="shared" si="22"/>
        <v>0</v>
      </c>
      <c r="J275" s="2">
        <f t="shared" si="23"/>
        <v>0</v>
      </c>
    </row>
    <row r="276" spans="1:10" x14ac:dyDescent="0.25">
      <c r="A276" s="10" t="s">
        <v>277</v>
      </c>
      <c r="B276" s="11">
        <v>262.73999999999995</v>
      </c>
      <c r="C276" s="11">
        <v>1974.482888</v>
      </c>
      <c r="D276" s="11">
        <v>5.5110000000000001</v>
      </c>
      <c r="E276" s="11">
        <v>0.45</v>
      </c>
      <c r="F276" s="11">
        <v>0.45</v>
      </c>
      <c r="G276" s="2">
        <f t="shared" si="20"/>
        <v>7.5149687447666906</v>
      </c>
      <c r="H276" s="2">
        <f t="shared" si="21"/>
        <v>20.975108472253943</v>
      </c>
      <c r="I276" s="2">
        <f t="shared" si="22"/>
        <v>1.7127197990408771</v>
      </c>
      <c r="J276" s="2">
        <f t="shared" si="23"/>
        <v>1.7127197990408771</v>
      </c>
    </row>
    <row r="277" spans="1:10" x14ac:dyDescent="0.25">
      <c r="A277" s="10" t="s">
        <v>278</v>
      </c>
      <c r="B277" s="11">
        <v>0.5</v>
      </c>
      <c r="C277" s="11">
        <v>1</v>
      </c>
      <c r="D277" s="12"/>
      <c r="E277" s="12"/>
      <c r="F277" s="12"/>
      <c r="G277" s="2">
        <f t="shared" si="20"/>
        <v>2</v>
      </c>
      <c r="H277" s="2">
        <f t="shared" si="21"/>
        <v>0</v>
      </c>
      <c r="I277" s="2">
        <f t="shared" si="22"/>
        <v>0</v>
      </c>
      <c r="J277" s="2">
        <f t="shared" si="23"/>
        <v>0</v>
      </c>
    </row>
    <row r="278" spans="1:10" x14ac:dyDescent="0.25">
      <c r="A278" s="10" t="s">
        <v>279</v>
      </c>
      <c r="B278" s="11">
        <v>174.71</v>
      </c>
      <c r="C278" s="11">
        <v>0</v>
      </c>
      <c r="D278" s="12"/>
      <c r="E278" s="12"/>
      <c r="F278" s="12"/>
      <c r="G278" s="2">
        <f t="shared" si="20"/>
        <v>0</v>
      </c>
      <c r="H278" s="2">
        <f t="shared" si="21"/>
        <v>0</v>
      </c>
      <c r="I278" s="2">
        <f t="shared" si="22"/>
        <v>0</v>
      </c>
      <c r="J278" s="2">
        <f t="shared" si="23"/>
        <v>0</v>
      </c>
    </row>
    <row r="279" spans="1:10" x14ac:dyDescent="0.25">
      <c r="A279" s="10" t="s">
        <v>280</v>
      </c>
      <c r="B279" s="11">
        <v>708.57999999999981</v>
      </c>
      <c r="C279" s="11">
        <v>0</v>
      </c>
      <c r="D279" s="12"/>
      <c r="E279" s="12"/>
      <c r="F279" s="12"/>
      <c r="G279" s="2">
        <f t="shared" si="20"/>
        <v>0</v>
      </c>
      <c r="H279" s="2">
        <f t="shared" si="21"/>
        <v>0</v>
      </c>
      <c r="I279" s="2">
        <f t="shared" si="22"/>
        <v>0</v>
      </c>
      <c r="J279" s="2">
        <f t="shared" si="23"/>
        <v>0</v>
      </c>
    </row>
    <row r="280" spans="1:10" x14ac:dyDescent="0.25">
      <c r="A280" s="10" t="s">
        <v>281</v>
      </c>
      <c r="B280" s="11">
        <v>4205.630000000001</v>
      </c>
      <c r="C280" s="11">
        <v>21181.216799999998</v>
      </c>
      <c r="D280" s="11">
        <v>92.542317000000025</v>
      </c>
      <c r="E280" s="11">
        <v>11.258240000000001</v>
      </c>
      <c r="F280" s="11">
        <v>11.258240000000001</v>
      </c>
      <c r="G280" s="2">
        <f t="shared" si="20"/>
        <v>5.0363956886364214</v>
      </c>
      <c r="H280" s="2">
        <f t="shared" si="21"/>
        <v>22.004388640940835</v>
      </c>
      <c r="I280" s="2">
        <f t="shared" si="22"/>
        <v>2.676944952361477</v>
      </c>
      <c r="J280" s="2">
        <f t="shared" si="23"/>
        <v>2.676944952361477</v>
      </c>
    </row>
    <row r="281" spans="1:10" x14ac:dyDescent="0.25">
      <c r="A281" s="10" t="s">
        <v>282</v>
      </c>
      <c r="B281" s="11">
        <v>6111.09</v>
      </c>
      <c r="C281" s="11">
        <v>28856.385199999997</v>
      </c>
      <c r="D281" s="11">
        <v>101.79156399999995</v>
      </c>
      <c r="E281" s="11">
        <v>4.0065800000000005</v>
      </c>
      <c r="F281" s="11">
        <v>6.2405400000000002</v>
      </c>
      <c r="G281" s="2">
        <f t="shared" si="20"/>
        <v>4.7219702540790589</v>
      </c>
      <c r="H281" s="2">
        <f t="shared" si="21"/>
        <v>16.656858923694458</v>
      </c>
      <c r="I281" s="2">
        <f t="shared" si="22"/>
        <v>0.65562444670263409</v>
      </c>
      <c r="J281" s="2">
        <f t="shared" si="23"/>
        <v>1.0211828004496744</v>
      </c>
    </row>
    <row r="282" spans="1:10" x14ac:dyDescent="0.25">
      <c r="A282" s="10" t="s">
        <v>283</v>
      </c>
      <c r="B282" s="11">
        <v>3902.8299999999986</v>
      </c>
      <c r="C282" s="11">
        <v>21457.582399999974</v>
      </c>
      <c r="D282" s="11">
        <v>64.891329000000013</v>
      </c>
      <c r="E282" s="11">
        <v>2.2049600000000003</v>
      </c>
      <c r="F282" s="11">
        <v>4.70404</v>
      </c>
      <c r="G282" s="2">
        <f t="shared" si="20"/>
        <v>5.4979546636671293</v>
      </c>
      <c r="H282" s="2">
        <f t="shared" si="21"/>
        <v>16.62673726501027</v>
      </c>
      <c r="I282" s="2">
        <f t="shared" si="22"/>
        <v>0.56496439762941275</v>
      </c>
      <c r="J282" s="2">
        <f t="shared" si="23"/>
        <v>1.2052894950587143</v>
      </c>
    </row>
    <row r="283" spans="1:10" x14ac:dyDescent="0.25">
      <c r="A283" s="10" t="s">
        <v>284</v>
      </c>
      <c r="B283" s="11">
        <v>28200.942899999911</v>
      </c>
      <c r="C283" s="11">
        <v>141293.20292599991</v>
      </c>
      <c r="D283" s="11">
        <v>341.71113263869523</v>
      </c>
      <c r="E283" s="11">
        <v>13.610736653913042</v>
      </c>
      <c r="F283" s="11">
        <v>18.143395186086963</v>
      </c>
      <c r="G283" s="2">
        <f t="shared" si="20"/>
        <v>5.0102297439849206</v>
      </c>
      <c r="H283" s="2">
        <f t="shared" si="21"/>
        <v>12.117010904578525</v>
      </c>
      <c r="I283" s="2">
        <f t="shared" si="22"/>
        <v>0.48263409851849615</v>
      </c>
      <c r="J283" s="2">
        <f t="shared" si="23"/>
        <v>0.64336129647945284</v>
      </c>
    </row>
    <row r="284" spans="1:10" x14ac:dyDescent="0.25">
      <c r="A284" s="10" t="s">
        <v>285</v>
      </c>
      <c r="B284" s="11">
        <v>113.15</v>
      </c>
      <c r="C284" s="11">
        <v>9.3880000000000017</v>
      </c>
      <c r="D284" s="11">
        <v>1.3633279999999999</v>
      </c>
      <c r="E284" s="12"/>
      <c r="F284" s="12"/>
      <c r="G284" s="2">
        <f t="shared" si="20"/>
        <v>8.2969509500662841E-2</v>
      </c>
      <c r="H284" s="2">
        <f t="shared" si="21"/>
        <v>12.048855501546619</v>
      </c>
      <c r="I284" s="2">
        <f t="shared" si="22"/>
        <v>0</v>
      </c>
      <c r="J284" s="2">
        <f t="shared" si="23"/>
        <v>0</v>
      </c>
    </row>
    <row r="285" spans="1:10" x14ac:dyDescent="0.25">
      <c r="A285" s="10" t="s">
        <v>286</v>
      </c>
      <c r="B285" s="11">
        <v>8.25</v>
      </c>
      <c r="C285" s="11">
        <v>0</v>
      </c>
      <c r="D285" s="12"/>
      <c r="E285" s="12"/>
      <c r="F285" s="12"/>
      <c r="G285" s="2">
        <f t="shared" si="20"/>
        <v>0</v>
      </c>
      <c r="H285" s="2">
        <f t="shared" si="21"/>
        <v>0</v>
      </c>
      <c r="I285" s="2">
        <f t="shared" si="22"/>
        <v>0</v>
      </c>
      <c r="J285" s="2">
        <f t="shared" si="23"/>
        <v>0</v>
      </c>
    </row>
    <row r="286" spans="1:10" x14ac:dyDescent="0.25">
      <c r="A286" s="10" t="s">
        <v>287</v>
      </c>
      <c r="B286" s="11">
        <v>5865.3499999999922</v>
      </c>
      <c r="C286" s="11">
        <v>16894.827264000007</v>
      </c>
      <c r="D286" s="11">
        <v>340.18824108093116</v>
      </c>
      <c r="E286" s="11">
        <v>36.033099262135934</v>
      </c>
      <c r="F286" s="11">
        <v>32.220075826456323</v>
      </c>
      <c r="G286" s="2">
        <f t="shared" si="20"/>
        <v>2.8804465656780973</v>
      </c>
      <c r="H286" s="2">
        <f t="shared" si="21"/>
        <v>57.999648969103568</v>
      </c>
      <c r="I286" s="2">
        <f t="shared" si="22"/>
        <v>6.1433843269601951</v>
      </c>
      <c r="J286" s="2">
        <f t="shared" si="23"/>
        <v>5.4932912488523904</v>
      </c>
    </row>
    <row r="287" spans="1:10" x14ac:dyDescent="0.25">
      <c r="A287" s="10" t="s">
        <v>288</v>
      </c>
      <c r="B287" s="11">
        <v>566.94999999999993</v>
      </c>
      <c r="C287" s="11">
        <v>1295.7480999999998</v>
      </c>
      <c r="D287" s="11">
        <v>50.141275999999991</v>
      </c>
      <c r="E287" s="11">
        <v>6.8017720000000006</v>
      </c>
      <c r="F287" s="11">
        <v>8.8492599999999992</v>
      </c>
      <c r="G287" s="2">
        <f t="shared" si="20"/>
        <v>2.2854715583384779</v>
      </c>
      <c r="H287" s="2">
        <f t="shared" si="21"/>
        <v>88.440384513625531</v>
      </c>
      <c r="I287" s="2">
        <f t="shared" si="22"/>
        <v>11.997128494576245</v>
      </c>
      <c r="J287" s="2">
        <f t="shared" si="23"/>
        <v>15.608536908016578</v>
      </c>
    </row>
    <row r="288" spans="1:10" x14ac:dyDescent="0.25">
      <c r="A288" s="10" t="s">
        <v>289</v>
      </c>
      <c r="B288" s="11">
        <v>1113.3999999999996</v>
      </c>
      <c r="C288" s="11">
        <v>3830.3319999999999</v>
      </c>
      <c r="D288" s="11">
        <v>98.086327100000005</v>
      </c>
      <c r="E288" s="11">
        <v>9.9238090000000003</v>
      </c>
      <c r="F288" s="11">
        <v>11.314289</v>
      </c>
      <c r="G288" s="2">
        <f t="shared" si="20"/>
        <v>3.4402119633554888</v>
      </c>
      <c r="H288" s="2">
        <f t="shared" si="21"/>
        <v>88.096216184659639</v>
      </c>
      <c r="I288" s="2">
        <f t="shared" si="22"/>
        <v>8.9130671816058964</v>
      </c>
      <c r="J288" s="2">
        <f t="shared" si="23"/>
        <v>10.161926531345433</v>
      </c>
    </row>
    <row r="289" spans="1:10" x14ac:dyDescent="0.25">
      <c r="A289" s="10" t="s">
        <v>290</v>
      </c>
      <c r="B289" s="11">
        <v>218504.46139999799</v>
      </c>
      <c r="C289" s="11">
        <v>860868.23170599586</v>
      </c>
      <c r="D289" s="11">
        <v>1403.224937204254</v>
      </c>
      <c r="E289" s="11">
        <v>41.535073509913005</v>
      </c>
      <c r="F289" s="11">
        <v>61.923642778087022</v>
      </c>
      <c r="G289" s="2">
        <f t="shared" si="20"/>
        <v>3.9398199294891092</v>
      </c>
      <c r="H289" s="2">
        <f t="shared" si="21"/>
        <v>6.4219509671039923</v>
      </c>
      <c r="I289" s="2">
        <f t="shared" si="22"/>
        <v>0.19008798833575388</v>
      </c>
      <c r="J289" s="2">
        <f t="shared" si="23"/>
        <v>0.28339761294268745</v>
      </c>
    </row>
    <row r="290" spans="1:10" x14ac:dyDescent="0.25">
      <c r="A290" s="10" t="s">
        <v>291</v>
      </c>
      <c r="B290" s="11">
        <v>5833.1799999999985</v>
      </c>
      <c r="C290" s="11">
        <v>294.52120000000002</v>
      </c>
      <c r="D290" s="11">
        <v>3.0830000000000003E-2</v>
      </c>
      <c r="E290" s="12"/>
      <c r="F290" s="12"/>
      <c r="G290" s="2">
        <f t="shared" si="20"/>
        <v>5.0490675754905574E-2</v>
      </c>
      <c r="H290" s="2">
        <f t="shared" si="21"/>
        <v>5.2852817845497673E-3</v>
      </c>
      <c r="I290" s="2">
        <f t="shared" si="22"/>
        <v>0</v>
      </c>
      <c r="J290" s="2">
        <f t="shared" si="23"/>
        <v>0</v>
      </c>
    </row>
    <row r="291" spans="1:10" x14ac:dyDescent="0.25">
      <c r="A291" s="10" t="s">
        <v>292</v>
      </c>
      <c r="B291" s="11">
        <v>2.4</v>
      </c>
      <c r="C291" s="11">
        <v>0</v>
      </c>
      <c r="D291" s="11">
        <v>0.2829895</v>
      </c>
      <c r="E291" s="12"/>
      <c r="F291" s="12"/>
      <c r="G291" s="2">
        <f t="shared" si="20"/>
        <v>0</v>
      </c>
      <c r="H291" s="2">
        <f t="shared" si="21"/>
        <v>117.91229166666668</v>
      </c>
      <c r="I291" s="2">
        <f t="shared" si="22"/>
        <v>0</v>
      </c>
      <c r="J291" s="2">
        <f t="shared" si="23"/>
        <v>0</v>
      </c>
    </row>
    <row r="292" spans="1:10" x14ac:dyDescent="0.25">
      <c r="A292" s="10" t="s">
        <v>293</v>
      </c>
      <c r="B292" s="11">
        <v>3.1339999999999999</v>
      </c>
      <c r="C292" s="11">
        <v>4.9359999999999999</v>
      </c>
      <c r="D292" s="11">
        <v>0.14152999999999999</v>
      </c>
      <c r="E292" s="11">
        <v>0.08</v>
      </c>
      <c r="F292" s="11">
        <v>0.115</v>
      </c>
      <c r="G292" s="2">
        <f t="shared" si="20"/>
        <v>1.5749840459476707</v>
      </c>
      <c r="H292" s="2">
        <f t="shared" si="21"/>
        <v>45.159540523292918</v>
      </c>
      <c r="I292" s="2">
        <f t="shared" si="22"/>
        <v>25.526483726866626</v>
      </c>
      <c r="J292" s="2">
        <f t="shared" si="23"/>
        <v>36.694320357370771</v>
      </c>
    </row>
    <row r="293" spans="1:10" x14ac:dyDescent="0.25">
      <c r="A293" s="10" t="s">
        <v>294</v>
      </c>
      <c r="B293" s="11">
        <v>5.23</v>
      </c>
      <c r="C293" s="11">
        <v>101.598</v>
      </c>
      <c r="D293" s="11">
        <v>0.21237789999999998</v>
      </c>
      <c r="E293" s="11">
        <v>0.11641200000000002</v>
      </c>
      <c r="F293" s="11">
        <v>0.30146400000000001</v>
      </c>
      <c r="G293" s="2">
        <f t="shared" si="20"/>
        <v>19.426003824091776</v>
      </c>
      <c r="H293" s="2">
        <f t="shared" si="21"/>
        <v>40.607629063097505</v>
      </c>
      <c r="I293" s="2">
        <f t="shared" si="22"/>
        <v>22.258508604206504</v>
      </c>
      <c r="J293" s="2">
        <f t="shared" si="23"/>
        <v>57.641300191204586</v>
      </c>
    </row>
    <row r="294" spans="1:10" x14ac:dyDescent="0.25">
      <c r="A294" s="10" t="s">
        <v>295</v>
      </c>
      <c r="B294" s="11">
        <v>70.8</v>
      </c>
      <c r="C294" s="11">
        <v>59.4392</v>
      </c>
      <c r="D294" s="12"/>
      <c r="E294" s="12"/>
      <c r="F294" s="12"/>
      <c r="G294" s="2">
        <f t="shared" si="20"/>
        <v>0.83953672316384187</v>
      </c>
      <c r="H294" s="2">
        <f t="shared" si="21"/>
        <v>0</v>
      </c>
      <c r="I294" s="2">
        <f t="shared" si="22"/>
        <v>0</v>
      </c>
      <c r="J294" s="2">
        <f t="shared" si="23"/>
        <v>0</v>
      </c>
    </row>
    <row r="295" spans="1:10" x14ac:dyDescent="0.25">
      <c r="A295" s="10" t="s">
        <v>296</v>
      </c>
      <c r="B295" s="11">
        <v>60.589999999999996</v>
      </c>
      <c r="C295" s="11">
        <v>24.25</v>
      </c>
      <c r="D295" s="11">
        <v>4.4408000000000003E-2</v>
      </c>
      <c r="E295" s="11">
        <v>8.8816000000000006E-2</v>
      </c>
      <c r="F295" s="11">
        <v>0.13322400000000001</v>
      </c>
      <c r="G295" s="2">
        <f t="shared" si="20"/>
        <v>0.40023106123122631</v>
      </c>
      <c r="H295" s="2">
        <f t="shared" si="21"/>
        <v>0.73292622544974428</v>
      </c>
      <c r="I295" s="2">
        <f t="shared" si="22"/>
        <v>1.4658524508994886</v>
      </c>
      <c r="J295" s="2">
        <f t="shared" si="23"/>
        <v>2.198778676349233</v>
      </c>
    </row>
    <row r="296" spans="1:10" x14ac:dyDescent="0.25">
      <c r="A296" s="10" t="s">
        <v>297</v>
      </c>
      <c r="B296" s="11">
        <v>29.360000000000003</v>
      </c>
      <c r="C296" s="11">
        <v>25.813279999999999</v>
      </c>
      <c r="D296" s="11">
        <v>4.4485000000000001</v>
      </c>
      <c r="E296" s="11">
        <v>0</v>
      </c>
      <c r="F296" s="11">
        <v>0</v>
      </c>
      <c r="G296" s="2">
        <f t="shared" si="20"/>
        <v>0.87919891008174378</v>
      </c>
      <c r="H296" s="2">
        <f t="shared" si="21"/>
        <v>151.51566757493185</v>
      </c>
      <c r="I296" s="2">
        <f t="shared" si="22"/>
        <v>0</v>
      </c>
      <c r="J296" s="2">
        <f t="shared" si="23"/>
        <v>0</v>
      </c>
    </row>
    <row r="297" spans="1:10" x14ac:dyDescent="0.25">
      <c r="A297" s="10" t="s">
        <v>298</v>
      </c>
      <c r="B297" s="11">
        <v>377.54</v>
      </c>
      <c r="C297" s="11">
        <v>1207.445428</v>
      </c>
      <c r="D297" s="11">
        <v>1.8720600000000001</v>
      </c>
      <c r="E297" s="11">
        <v>1.44</v>
      </c>
      <c r="F297" s="11">
        <v>1.44</v>
      </c>
      <c r="G297" s="2">
        <f t="shared" si="20"/>
        <v>3.1981920538221114</v>
      </c>
      <c r="H297" s="2">
        <f t="shared" si="21"/>
        <v>4.9585739259416215</v>
      </c>
      <c r="I297" s="2">
        <f t="shared" si="22"/>
        <v>3.8141653864491176</v>
      </c>
      <c r="J297" s="2">
        <f t="shared" si="23"/>
        <v>3.8141653864491176</v>
      </c>
    </row>
    <row r="298" spans="1:10" x14ac:dyDescent="0.25">
      <c r="A298" s="10" t="s">
        <v>299</v>
      </c>
      <c r="B298" s="11">
        <v>25.54</v>
      </c>
      <c r="C298" s="11">
        <v>59.099559999999997</v>
      </c>
      <c r="D298" s="11">
        <v>2.6249999999999999E-2</v>
      </c>
      <c r="E298" s="12"/>
      <c r="F298" s="12"/>
      <c r="G298" s="2">
        <f t="shared" si="20"/>
        <v>2.3140000000000001</v>
      </c>
      <c r="H298" s="2">
        <f t="shared" si="21"/>
        <v>1.0277995301487863</v>
      </c>
      <c r="I298" s="2">
        <f t="shared" si="22"/>
        <v>0</v>
      </c>
      <c r="J298" s="2">
        <f t="shared" si="23"/>
        <v>0</v>
      </c>
    </row>
    <row r="299" spans="1:10" x14ac:dyDescent="0.25">
      <c r="A299" s="10" t="s">
        <v>300</v>
      </c>
      <c r="B299" s="11">
        <v>7311.3344999999981</v>
      </c>
      <c r="C299" s="11">
        <v>17401.472800500003</v>
      </c>
      <c r="D299" s="11">
        <v>61.093277279122191</v>
      </c>
      <c r="E299" s="11">
        <v>42.361921636893236</v>
      </c>
      <c r="F299" s="11">
        <v>153.10460435356364</v>
      </c>
      <c r="G299" s="2">
        <f t="shared" si="20"/>
        <v>2.3800679343148654</v>
      </c>
      <c r="H299" s="2">
        <f t="shared" si="21"/>
        <v>8.3559680218600594</v>
      </c>
      <c r="I299" s="2">
        <f t="shared" si="22"/>
        <v>5.7940067763133039</v>
      </c>
      <c r="J299" s="2">
        <f t="shared" si="23"/>
        <v>20.940719420451039</v>
      </c>
    </row>
    <row r="300" spans="1:10" x14ac:dyDescent="0.25">
      <c r="A300" s="10" t="s">
        <v>301</v>
      </c>
      <c r="B300" s="11">
        <v>90.240000000000009</v>
      </c>
      <c r="C300" s="11">
        <v>142.66499999999999</v>
      </c>
      <c r="D300" s="11">
        <v>0.12689999999999999</v>
      </c>
      <c r="E300" s="12"/>
      <c r="F300" s="12"/>
      <c r="G300" s="2">
        <f t="shared" si="20"/>
        <v>1.5809507978723403</v>
      </c>
      <c r="H300" s="2">
        <f t="shared" si="21"/>
        <v>1.4062499999999998</v>
      </c>
      <c r="I300" s="2">
        <f t="shared" si="22"/>
        <v>0</v>
      </c>
      <c r="J300" s="2">
        <f t="shared" si="23"/>
        <v>0</v>
      </c>
    </row>
    <row r="301" spans="1:10" x14ac:dyDescent="0.25">
      <c r="A301" s="10" t="s">
        <v>302</v>
      </c>
      <c r="B301" s="11">
        <v>16.329999999999998</v>
      </c>
      <c r="C301" s="11">
        <v>0</v>
      </c>
      <c r="D301" s="12"/>
      <c r="E301" s="12"/>
      <c r="F301" s="12"/>
      <c r="G301" s="2">
        <f t="shared" si="20"/>
        <v>0</v>
      </c>
      <c r="H301" s="2">
        <f t="shared" si="21"/>
        <v>0</v>
      </c>
      <c r="I301" s="2">
        <f t="shared" si="22"/>
        <v>0</v>
      </c>
      <c r="J301" s="2">
        <f t="shared" si="23"/>
        <v>0</v>
      </c>
    </row>
    <row r="302" spans="1:10" x14ac:dyDescent="0.25">
      <c r="A302" s="10" t="s">
        <v>303</v>
      </c>
      <c r="B302" s="11">
        <v>192.23</v>
      </c>
      <c r="C302" s="11">
        <v>957.09340000000009</v>
      </c>
      <c r="D302" s="11">
        <v>2.6296739999999996</v>
      </c>
      <c r="E302" s="11">
        <v>1.3573530000000003</v>
      </c>
      <c r="F302" s="11">
        <v>0.27651500000000001</v>
      </c>
      <c r="G302" s="2">
        <f t="shared" si="20"/>
        <v>4.978897154450399</v>
      </c>
      <c r="H302" s="2">
        <f t="shared" si="21"/>
        <v>13.679831451906569</v>
      </c>
      <c r="I302" s="2">
        <f t="shared" si="22"/>
        <v>7.061088279664987</v>
      </c>
      <c r="J302" s="2">
        <f t="shared" si="23"/>
        <v>1.4384591374915465</v>
      </c>
    </row>
    <row r="303" spans="1:10" x14ac:dyDescent="0.25">
      <c r="A303" s="10" t="s">
        <v>304</v>
      </c>
      <c r="B303" s="11">
        <v>1.19</v>
      </c>
      <c r="C303" s="11">
        <v>0</v>
      </c>
      <c r="D303" s="12"/>
      <c r="E303" s="12"/>
      <c r="F303" s="12"/>
      <c r="G303" s="2">
        <f t="shared" si="20"/>
        <v>0</v>
      </c>
      <c r="H303" s="2">
        <f t="shared" si="21"/>
        <v>0</v>
      </c>
      <c r="I303" s="2">
        <f t="shared" si="22"/>
        <v>0</v>
      </c>
      <c r="J303" s="2">
        <f t="shared" si="23"/>
        <v>0</v>
      </c>
    </row>
    <row r="304" spans="1:10" x14ac:dyDescent="0.25">
      <c r="A304" s="10" t="s">
        <v>305</v>
      </c>
      <c r="B304" s="11">
        <v>35.92</v>
      </c>
      <c r="C304" s="11">
        <v>12.683019999999999</v>
      </c>
      <c r="D304" s="11">
        <v>0.15537372142857142</v>
      </c>
      <c r="E304" s="11">
        <v>1.0565000000000001E-2</v>
      </c>
      <c r="F304" s="11">
        <v>1.0541000000000002E-2</v>
      </c>
      <c r="G304" s="2">
        <f t="shared" si="20"/>
        <v>0.3530907572383073</v>
      </c>
      <c r="H304" s="2">
        <f t="shared" si="21"/>
        <v>4.3255490375437482</v>
      </c>
      <c r="I304" s="2">
        <f t="shared" si="22"/>
        <v>0.29412583518930963</v>
      </c>
      <c r="J304" s="2">
        <f t="shared" si="23"/>
        <v>0.29345768374164816</v>
      </c>
    </row>
    <row r="305" spans="1:10" x14ac:dyDescent="0.25">
      <c r="A305" s="10" t="s">
        <v>306</v>
      </c>
      <c r="B305" s="11">
        <v>47.28</v>
      </c>
      <c r="C305" s="11">
        <v>62.701707999999996</v>
      </c>
      <c r="D305" s="11">
        <v>0.92808745919003122</v>
      </c>
      <c r="E305" s="11">
        <v>1.0660194174757281E-2</v>
      </c>
      <c r="F305" s="11">
        <v>1.7359223300970877E-2</v>
      </c>
      <c r="G305" s="2">
        <f t="shared" si="20"/>
        <v>1.3261782571912013</v>
      </c>
      <c r="H305" s="2">
        <f t="shared" si="21"/>
        <v>19.6295993906521</v>
      </c>
      <c r="I305" s="2">
        <f t="shared" si="22"/>
        <v>0.22546941993987482</v>
      </c>
      <c r="J305" s="2">
        <f t="shared" si="23"/>
        <v>0.3671578532354246</v>
      </c>
    </row>
    <row r="306" spans="1:10" x14ac:dyDescent="0.25">
      <c r="A306" s="10" t="s">
        <v>307</v>
      </c>
      <c r="B306" s="11">
        <v>347.95510000000002</v>
      </c>
      <c r="C306" s="11">
        <v>319.91178500000007</v>
      </c>
      <c r="D306" s="11">
        <v>11.477799864797509</v>
      </c>
      <c r="E306" s="11">
        <v>4.0575850485436895</v>
      </c>
      <c r="F306" s="11">
        <v>2.2660398058252427</v>
      </c>
      <c r="G306" s="2">
        <f t="shared" si="20"/>
        <v>0.91940536293332109</v>
      </c>
      <c r="H306" s="2">
        <f t="shared" si="21"/>
        <v>32.986439528541204</v>
      </c>
      <c r="I306" s="2">
        <f t="shared" si="22"/>
        <v>11.661231717953521</v>
      </c>
      <c r="J306" s="2">
        <f t="shared" si="23"/>
        <v>6.5124488930475302</v>
      </c>
    </row>
    <row r="307" spans="1:10" x14ac:dyDescent="0.25">
      <c r="A307" s="10" t="s">
        <v>308</v>
      </c>
      <c r="B307" s="11">
        <v>1254.3799999999997</v>
      </c>
      <c r="C307" s="11">
        <v>2437.4332999999997</v>
      </c>
      <c r="D307" s="12"/>
      <c r="E307" s="12"/>
      <c r="F307" s="12"/>
      <c r="G307" s="2">
        <f t="shared" si="20"/>
        <v>1.9431378848514806</v>
      </c>
      <c r="H307" s="2">
        <f t="shared" si="21"/>
        <v>0</v>
      </c>
      <c r="I307" s="2">
        <f t="shared" si="22"/>
        <v>0</v>
      </c>
      <c r="J307" s="2">
        <f t="shared" si="23"/>
        <v>0</v>
      </c>
    </row>
    <row r="308" spans="1:10" x14ac:dyDescent="0.25">
      <c r="A308" s="10" t="s">
        <v>309</v>
      </c>
      <c r="B308" s="11">
        <v>15.260000000000002</v>
      </c>
      <c r="C308" s="11">
        <v>0</v>
      </c>
      <c r="D308" s="12"/>
      <c r="E308" s="12"/>
      <c r="F308" s="12"/>
      <c r="G308" s="2">
        <f t="shared" si="20"/>
        <v>0</v>
      </c>
      <c r="H308" s="2">
        <f t="shared" si="21"/>
        <v>0</v>
      </c>
      <c r="I308" s="2">
        <f t="shared" si="22"/>
        <v>0</v>
      </c>
      <c r="J308" s="2">
        <f t="shared" si="23"/>
        <v>0</v>
      </c>
    </row>
    <row r="309" spans="1:10" ht="30" x14ac:dyDescent="0.25">
      <c r="A309" s="10" t="s">
        <v>310</v>
      </c>
      <c r="B309" s="11">
        <v>396.32</v>
      </c>
      <c r="C309" s="11">
        <v>2523.7071999999998</v>
      </c>
      <c r="D309" s="12"/>
      <c r="E309" s="12"/>
      <c r="F309" s="12"/>
      <c r="G309" s="2">
        <f t="shared" si="20"/>
        <v>6.3678522406136455</v>
      </c>
      <c r="H309" s="2">
        <f t="shared" si="21"/>
        <v>0</v>
      </c>
      <c r="I309" s="2">
        <f t="shared" si="22"/>
        <v>0</v>
      </c>
      <c r="J309" s="2">
        <f t="shared" si="23"/>
        <v>0</v>
      </c>
    </row>
    <row r="310" spans="1:10" x14ac:dyDescent="0.25">
      <c r="A310" s="10" t="s">
        <v>311</v>
      </c>
      <c r="B310" s="11">
        <v>122.04999999999998</v>
      </c>
      <c r="C310" s="11">
        <v>0</v>
      </c>
      <c r="D310" s="12"/>
      <c r="E310" s="12"/>
      <c r="F310" s="12"/>
      <c r="G310" s="2">
        <f t="shared" si="20"/>
        <v>0</v>
      </c>
      <c r="H310" s="2">
        <f t="shared" si="21"/>
        <v>0</v>
      </c>
      <c r="I310" s="2">
        <f t="shared" si="22"/>
        <v>0</v>
      </c>
      <c r="J310" s="2">
        <f t="shared" si="23"/>
        <v>0</v>
      </c>
    </row>
    <row r="311" spans="1:10" x14ac:dyDescent="0.25">
      <c r="A311" s="10" t="s">
        <v>312</v>
      </c>
      <c r="B311" s="11">
        <v>23.19</v>
      </c>
      <c r="C311" s="11">
        <v>32.466000000000001</v>
      </c>
      <c r="D311" s="12"/>
      <c r="E311" s="12"/>
      <c r="F311" s="12"/>
      <c r="G311" s="2">
        <f t="shared" si="20"/>
        <v>1.4</v>
      </c>
      <c r="H311" s="2">
        <f t="shared" si="21"/>
        <v>0</v>
      </c>
      <c r="I311" s="2">
        <f t="shared" si="22"/>
        <v>0</v>
      </c>
      <c r="J311" s="2">
        <f t="shared" si="23"/>
        <v>0</v>
      </c>
    </row>
    <row r="312" spans="1:10" x14ac:dyDescent="0.25">
      <c r="A312" s="10" t="s">
        <v>313</v>
      </c>
      <c r="B312" s="11">
        <v>16.29</v>
      </c>
      <c r="C312" s="11">
        <v>0</v>
      </c>
      <c r="D312" s="12"/>
      <c r="E312" s="12"/>
      <c r="F312" s="12"/>
      <c r="G312" s="2">
        <f t="shared" si="20"/>
        <v>0</v>
      </c>
      <c r="H312" s="2">
        <f t="shared" si="21"/>
        <v>0</v>
      </c>
      <c r="I312" s="2">
        <f t="shared" si="22"/>
        <v>0</v>
      </c>
      <c r="J312" s="2">
        <f t="shared" si="23"/>
        <v>0</v>
      </c>
    </row>
    <row r="313" spans="1:10" x14ac:dyDescent="0.25">
      <c r="A313" s="10" t="s">
        <v>314</v>
      </c>
      <c r="B313" s="11">
        <v>0.57999999999999996</v>
      </c>
      <c r="C313" s="11">
        <v>0</v>
      </c>
      <c r="D313" s="11">
        <v>2.32E-3</v>
      </c>
      <c r="E313" s="11">
        <v>1.1600000000000001E-2</v>
      </c>
      <c r="F313" s="11">
        <v>1.1600000000000001E-2</v>
      </c>
      <c r="G313" s="2">
        <f t="shared" si="20"/>
        <v>0</v>
      </c>
      <c r="H313" s="2">
        <f t="shared" si="21"/>
        <v>4</v>
      </c>
      <c r="I313" s="2">
        <f t="shared" si="22"/>
        <v>20.000000000000004</v>
      </c>
      <c r="J313" s="2">
        <f t="shared" si="23"/>
        <v>20.000000000000004</v>
      </c>
    </row>
    <row r="314" spans="1:10" x14ac:dyDescent="0.25">
      <c r="A314" s="10" t="s">
        <v>315</v>
      </c>
      <c r="B314" s="11">
        <v>37.160000000000004</v>
      </c>
      <c r="C314" s="11">
        <v>1</v>
      </c>
      <c r="D314" s="11">
        <v>5.7168000000000004E-2</v>
      </c>
      <c r="E314" s="11">
        <v>0.11360000000000001</v>
      </c>
      <c r="F314" s="11">
        <v>0.2485</v>
      </c>
      <c r="G314" s="2">
        <f t="shared" si="20"/>
        <v>2.6910656620021525E-2</v>
      </c>
      <c r="H314" s="2">
        <f t="shared" si="21"/>
        <v>1.5384284176533907</v>
      </c>
      <c r="I314" s="2">
        <f t="shared" si="22"/>
        <v>3.0570505920344457</v>
      </c>
      <c r="J314" s="2">
        <f t="shared" si="23"/>
        <v>6.6872981700753495</v>
      </c>
    </row>
    <row r="315" spans="1:10" x14ac:dyDescent="0.25">
      <c r="A315" s="10" t="s">
        <v>316</v>
      </c>
      <c r="B315" s="11">
        <v>4</v>
      </c>
      <c r="C315" s="11">
        <v>0</v>
      </c>
      <c r="D315" s="11">
        <v>0.43280000000000002</v>
      </c>
      <c r="E315" s="11">
        <v>0.2472</v>
      </c>
      <c r="F315" s="11">
        <v>0.2</v>
      </c>
      <c r="G315" s="2">
        <f t="shared" si="20"/>
        <v>0</v>
      </c>
      <c r="H315" s="2">
        <f t="shared" si="21"/>
        <v>108.2</v>
      </c>
      <c r="I315" s="2">
        <f t="shared" si="22"/>
        <v>61.800000000000004</v>
      </c>
      <c r="J315" s="2">
        <f t="shared" si="23"/>
        <v>50</v>
      </c>
    </row>
    <row r="316" spans="1:10" x14ac:dyDescent="0.25">
      <c r="A316" s="10" t="s">
        <v>317</v>
      </c>
      <c r="B316" s="11">
        <v>12.17</v>
      </c>
      <c r="C316" s="11">
        <v>209.9325</v>
      </c>
      <c r="D316" s="11">
        <v>0.80170200000000003</v>
      </c>
      <c r="E316" s="11">
        <v>0.45</v>
      </c>
      <c r="F316" s="11">
        <v>0.45</v>
      </c>
      <c r="G316" s="2">
        <f t="shared" si="20"/>
        <v>17.25</v>
      </c>
      <c r="H316" s="2">
        <f t="shared" si="21"/>
        <v>65.875267050123256</v>
      </c>
      <c r="I316" s="2">
        <f t="shared" si="22"/>
        <v>36.976170912078885</v>
      </c>
      <c r="J316" s="2">
        <f t="shared" si="23"/>
        <v>36.976170912078885</v>
      </c>
    </row>
    <row r="317" spans="1:10" x14ac:dyDescent="0.25">
      <c r="A317" s="10" t="s">
        <v>318</v>
      </c>
      <c r="B317" s="11">
        <v>12.760000000000002</v>
      </c>
      <c r="C317" s="11">
        <v>166.922</v>
      </c>
      <c r="D317" s="11">
        <v>1.1890150000000002</v>
      </c>
      <c r="E317" s="11">
        <v>0.35410000000000003</v>
      </c>
      <c r="F317" s="11">
        <v>0.85345000000000004</v>
      </c>
      <c r="G317" s="2">
        <f t="shared" si="20"/>
        <v>13.081661442006268</v>
      </c>
      <c r="H317" s="2">
        <f t="shared" si="21"/>
        <v>93.182993730407517</v>
      </c>
      <c r="I317" s="2">
        <f t="shared" si="22"/>
        <v>27.750783699059561</v>
      </c>
      <c r="J317" s="2">
        <f t="shared" si="23"/>
        <v>66.884796238244505</v>
      </c>
    </row>
    <row r="318" spans="1:10" x14ac:dyDescent="0.25">
      <c r="A318" s="10" t="s">
        <v>319</v>
      </c>
      <c r="B318" s="11">
        <v>2594.0358999999989</v>
      </c>
      <c r="C318" s="11">
        <v>43405.525170999972</v>
      </c>
      <c r="D318" s="11">
        <v>173.53324212159632</v>
      </c>
      <c r="E318" s="11">
        <v>102.01404623406145</v>
      </c>
      <c r="F318" s="11">
        <v>167.89640131930949</v>
      </c>
      <c r="G318" s="2">
        <f t="shared" si="20"/>
        <v>16.732815907058182</v>
      </c>
      <c r="H318" s="2">
        <f t="shared" si="21"/>
        <v>66.897008681181475</v>
      </c>
      <c r="I318" s="2">
        <f t="shared" si="22"/>
        <v>39.326381810699495</v>
      </c>
      <c r="J318" s="2">
        <f t="shared" si="23"/>
        <v>64.724008376024997</v>
      </c>
    </row>
    <row r="319" spans="1:10" x14ac:dyDescent="0.25">
      <c r="A319" s="10" t="s">
        <v>320</v>
      </c>
      <c r="B319" s="11">
        <v>729.88</v>
      </c>
      <c r="C319" s="11">
        <v>31178.442999999999</v>
      </c>
      <c r="D319" s="11">
        <v>119.012165</v>
      </c>
      <c r="E319" s="11">
        <v>100.65120199999998</v>
      </c>
      <c r="F319" s="11">
        <v>107.28261999999999</v>
      </c>
      <c r="G319" s="2">
        <f t="shared" si="20"/>
        <v>42.717217898832686</v>
      </c>
      <c r="H319" s="2">
        <f t="shared" si="21"/>
        <v>163.0571669315504</v>
      </c>
      <c r="I319" s="2">
        <f t="shared" si="22"/>
        <v>137.90102756617526</v>
      </c>
      <c r="J319" s="2">
        <f t="shared" si="23"/>
        <v>146.98665534060393</v>
      </c>
    </row>
    <row r="320" spans="1:10" x14ac:dyDescent="0.25">
      <c r="A320" s="10" t="s">
        <v>321</v>
      </c>
      <c r="B320" s="11">
        <v>499.8</v>
      </c>
      <c r="C320" s="11">
        <v>5603.7099999999991</v>
      </c>
      <c r="D320" s="11">
        <v>68.612176538461526</v>
      </c>
      <c r="E320" s="11">
        <v>13.694311999999998</v>
      </c>
      <c r="F320" s="11">
        <v>23.186432000000003</v>
      </c>
      <c r="G320" s="2">
        <f t="shared" si="20"/>
        <v>11.21190476190476</v>
      </c>
      <c r="H320" s="2">
        <f t="shared" si="21"/>
        <v>137.27926478283618</v>
      </c>
      <c r="I320" s="2">
        <f t="shared" si="22"/>
        <v>27.399583833533409</v>
      </c>
      <c r="J320" s="2">
        <f t="shared" si="23"/>
        <v>46.391420568227296</v>
      </c>
    </row>
    <row r="321" spans="1:10" x14ac:dyDescent="0.25">
      <c r="A321" s="10" t="s">
        <v>322</v>
      </c>
      <c r="B321" s="11">
        <v>255.14999999999998</v>
      </c>
      <c r="C321" s="11">
        <v>10145.789699999999</v>
      </c>
      <c r="D321" s="11">
        <v>28.473480000000002</v>
      </c>
      <c r="E321" s="11">
        <v>19.757870999999998</v>
      </c>
      <c r="F321" s="11">
        <v>26.632940000000001</v>
      </c>
      <c r="G321" s="2">
        <f t="shared" si="20"/>
        <v>39.764019988242211</v>
      </c>
      <c r="H321" s="2">
        <f t="shared" si="21"/>
        <v>111.59506172839508</v>
      </c>
      <c r="I321" s="2">
        <f t="shared" si="22"/>
        <v>77.436296296296305</v>
      </c>
      <c r="J321" s="2">
        <f t="shared" si="23"/>
        <v>104.3815010777974</v>
      </c>
    </row>
    <row r="322" spans="1:10" x14ac:dyDescent="0.25">
      <c r="A322" s="10" t="s">
        <v>323</v>
      </c>
      <c r="B322" s="11">
        <v>71.44</v>
      </c>
      <c r="C322" s="11">
        <v>2720.76</v>
      </c>
      <c r="D322" s="11">
        <v>4.2425700000000006</v>
      </c>
      <c r="E322" s="11">
        <v>1.4570000000000001</v>
      </c>
      <c r="F322" s="11">
        <v>4.5990000000000011</v>
      </c>
      <c r="G322" s="2">
        <f t="shared" si="20"/>
        <v>38.084546472564391</v>
      </c>
      <c r="H322" s="2">
        <f t="shared" si="21"/>
        <v>59.386478163493848</v>
      </c>
      <c r="I322" s="2">
        <f t="shared" si="22"/>
        <v>20.394736842105264</v>
      </c>
      <c r="J322" s="2">
        <f t="shared" si="23"/>
        <v>64.375699888017934</v>
      </c>
    </row>
    <row r="323" spans="1:10" x14ac:dyDescent="0.25">
      <c r="A323" s="10" t="s">
        <v>324</v>
      </c>
      <c r="B323" s="11">
        <v>5.7200000000000006</v>
      </c>
      <c r="C323" s="11">
        <v>21.939</v>
      </c>
      <c r="D323" s="11">
        <v>2.4199999999999998E-3</v>
      </c>
      <c r="E323" s="11">
        <v>1.21E-2</v>
      </c>
      <c r="F323" s="11">
        <v>1.21E-2</v>
      </c>
      <c r="G323" s="2">
        <f t="shared" ref="G323:G325" si="24">C323/B323</f>
        <v>3.8354895104895101</v>
      </c>
      <c r="H323" s="2">
        <f t="shared" ref="H323:H325" si="25">D323*1000/B323</f>
        <v>0.42307692307692302</v>
      </c>
      <c r="I323" s="2">
        <f t="shared" ref="I323:I325" si="26">E323*1000/B323</f>
        <v>2.115384615384615</v>
      </c>
      <c r="J323" s="2">
        <f t="shared" ref="J323:J325" si="27">F323*1000/B323</f>
        <v>2.115384615384615</v>
      </c>
    </row>
    <row r="324" spans="1:10" x14ac:dyDescent="0.25">
      <c r="A324" s="10" t="s">
        <v>325</v>
      </c>
      <c r="B324" s="11">
        <v>28.97</v>
      </c>
      <c r="C324" s="11">
        <v>178.2</v>
      </c>
      <c r="D324" s="11">
        <v>1.8425400000000001</v>
      </c>
      <c r="E324" s="11">
        <v>2.254</v>
      </c>
      <c r="F324" s="11">
        <v>0.60200000000000009</v>
      </c>
      <c r="G324" s="2">
        <f t="shared" si="24"/>
        <v>6.1511908871246117</v>
      </c>
      <c r="H324" s="2">
        <f t="shared" si="25"/>
        <v>63.601656886434242</v>
      </c>
      <c r="I324" s="2">
        <f t="shared" si="26"/>
        <v>77.804625474628935</v>
      </c>
      <c r="J324" s="2">
        <f t="shared" si="27"/>
        <v>20.780117362789095</v>
      </c>
    </row>
    <row r="325" spans="1:10" x14ac:dyDescent="0.25">
      <c r="A325" s="10" t="s">
        <v>326</v>
      </c>
      <c r="B325" s="11">
        <v>4740.1999999999989</v>
      </c>
      <c r="C325" s="11">
        <v>13480.390008999995</v>
      </c>
      <c r="D325" s="11">
        <v>35.226617508474568</v>
      </c>
      <c r="E325" s="11">
        <v>6.0820200000000009</v>
      </c>
      <c r="F325" s="11">
        <v>6.070705600000001</v>
      </c>
      <c r="G325" s="2">
        <f t="shared" si="24"/>
        <v>2.8438441434960549</v>
      </c>
      <c r="H325" s="2">
        <f t="shared" si="25"/>
        <v>7.431462281860381</v>
      </c>
      <c r="I325" s="2">
        <f t="shared" si="26"/>
        <v>1.2830724442006671</v>
      </c>
      <c r="J325" s="2">
        <f t="shared" si="27"/>
        <v>1.2806855406944859</v>
      </c>
    </row>
    <row r="328" spans="1:10" x14ac:dyDescent="0.25">
      <c r="A328">
        <f>SUBTOTAL(3,A2:A326)</f>
        <v>324</v>
      </c>
      <c r="B328" s="1">
        <f>SUBTOTAL(9,B2:B327)</f>
        <v>1605767.0007999982</v>
      </c>
      <c r="C328" s="1"/>
      <c r="D328" s="1">
        <f>SUBTOTAL(9,D2:D327)</f>
        <v>122541.15241505434</v>
      </c>
      <c r="E328" s="1">
        <f>SUBTOTAL(9,E2:E327)</f>
        <v>23207.616645059647</v>
      </c>
      <c r="F328" s="1">
        <f>SUBTOTAL(9,F2:F327)</f>
        <v>17676.689847854141</v>
      </c>
      <c r="H328" s="2">
        <f t="shared" ref="H328" si="28">D328*1000/B328</f>
        <v>76.313158978858041</v>
      </c>
      <c r="I328" s="2">
        <f t="shared" ref="I328" si="29">E328*1000/B328</f>
        <v>14.452667562291127</v>
      </c>
      <c r="J328" s="2">
        <f t="shared" ref="J328" si="30">F328*1000/B328</f>
        <v>11.008253276501234</v>
      </c>
    </row>
  </sheetData>
  <autoFilter ref="A1:J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workbookViewId="0">
      <selection activeCell="F1" sqref="F1"/>
    </sheetView>
  </sheetViews>
  <sheetFormatPr defaultRowHeight="15" x14ac:dyDescent="0.25"/>
  <cols>
    <col min="1" max="1" width="52.5703125" customWidth="1"/>
    <col min="2" max="3" width="13.85546875" customWidth="1"/>
  </cols>
  <sheetData>
    <row r="1" spans="1:6" ht="30" x14ac:dyDescent="0.25">
      <c r="A1" s="16" t="s">
        <v>332</v>
      </c>
      <c r="B1" s="16" t="s">
        <v>333</v>
      </c>
      <c r="C1" s="16" t="s">
        <v>330</v>
      </c>
      <c r="D1" s="16" t="s">
        <v>1</v>
      </c>
      <c r="E1" s="16" t="s">
        <v>335</v>
      </c>
      <c r="F1" s="16" t="s">
        <v>336</v>
      </c>
    </row>
    <row r="2" spans="1:6" x14ac:dyDescent="0.25">
      <c r="A2" s="6" t="s">
        <v>9</v>
      </c>
      <c r="B2" s="7">
        <v>99.2</v>
      </c>
      <c r="C2" s="7">
        <v>2191.1999999999998</v>
      </c>
      <c r="D2" s="7">
        <v>9.2030399999999997</v>
      </c>
      <c r="E2" s="7">
        <v>5.5232482800000007</v>
      </c>
      <c r="F2" s="7">
        <v>13.198693200000001</v>
      </c>
    </row>
    <row r="3" spans="1:6" x14ac:dyDescent="0.25">
      <c r="A3" s="6" t="s">
        <v>12</v>
      </c>
      <c r="B3" s="7">
        <v>8.3000000000000007</v>
      </c>
      <c r="C3" s="7">
        <v>19.1448</v>
      </c>
      <c r="D3" s="7">
        <v>0.1168824</v>
      </c>
      <c r="E3" s="7">
        <v>7.9600110480000014E-2</v>
      </c>
      <c r="F3" s="7">
        <v>0.11931329524800001</v>
      </c>
    </row>
    <row r="4" spans="1:6" x14ac:dyDescent="0.25">
      <c r="A4" s="6" t="s">
        <v>19</v>
      </c>
      <c r="B4" s="7">
        <v>2.496</v>
      </c>
      <c r="C4" s="7">
        <v>84.804000000000002</v>
      </c>
      <c r="D4" s="7">
        <v>0.42390480000000003</v>
      </c>
      <c r="E4" s="7">
        <v>0.25256088059999998</v>
      </c>
      <c r="F4" s="7">
        <v>0.19464819780000001</v>
      </c>
    </row>
    <row r="5" spans="1:6" x14ac:dyDescent="0.25">
      <c r="A5" s="6" t="s">
        <v>21</v>
      </c>
      <c r="B5" s="7">
        <v>198.67</v>
      </c>
      <c r="C5" s="7">
        <v>3326.9160000000002</v>
      </c>
      <c r="D5" s="7">
        <v>8.7681911999999986</v>
      </c>
      <c r="E5" s="7">
        <v>4.1764869834000002</v>
      </c>
      <c r="F5" s="7">
        <v>15.6135914508</v>
      </c>
    </row>
    <row r="6" spans="1:6" x14ac:dyDescent="0.25">
      <c r="A6" s="6" t="s">
        <v>22</v>
      </c>
      <c r="B6" s="7">
        <v>66.63</v>
      </c>
      <c r="C6" s="7">
        <v>1064.8900000000001</v>
      </c>
      <c r="D6" s="7">
        <v>4.378698</v>
      </c>
      <c r="E6" s="7">
        <v>2.5450750985000004</v>
      </c>
      <c r="F6" s="7">
        <v>6.3279156430000008</v>
      </c>
    </row>
    <row r="7" spans="1:6" x14ac:dyDescent="0.25">
      <c r="A7" s="6" t="s">
        <v>24</v>
      </c>
      <c r="B7" s="7">
        <v>93.34</v>
      </c>
      <c r="C7" s="7">
        <v>1921.1</v>
      </c>
      <c r="D7" s="7">
        <v>8.0567200000000003</v>
      </c>
      <c r="E7" s="7">
        <v>4.8247761650000003</v>
      </c>
      <c r="F7" s="7">
        <v>11.560783080000002</v>
      </c>
    </row>
    <row r="8" spans="1:6" x14ac:dyDescent="0.25">
      <c r="A8" s="6" t="s">
        <v>25</v>
      </c>
      <c r="B8" s="7">
        <v>4.5</v>
      </c>
      <c r="C8" s="7">
        <v>180</v>
      </c>
      <c r="D8" s="7">
        <v>0.75599999999999989</v>
      </c>
      <c r="E8" s="7">
        <v>0.45371700000000004</v>
      </c>
      <c r="F8" s="7">
        <v>1.0842300000000002</v>
      </c>
    </row>
    <row r="9" spans="1:6" x14ac:dyDescent="0.25">
      <c r="A9" s="6" t="s">
        <v>26</v>
      </c>
      <c r="B9" s="7">
        <v>1.32</v>
      </c>
      <c r="C9" s="7">
        <v>5.1100000000000003</v>
      </c>
      <c r="D9" s="7">
        <v>6.6430000000000003E-2</v>
      </c>
      <c r="E9" s="7">
        <v>5.1522086000000009E-2</v>
      </c>
      <c r="F9" s="7">
        <v>3.57048986E-2</v>
      </c>
    </row>
    <row r="10" spans="1:6" x14ac:dyDescent="0.25">
      <c r="A10" s="6" t="s">
        <v>30</v>
      </c>
      <c r="B10" s="7">
        <v>80.58</v>
      </c>
      <c r="C10" s="7">
        <v>1058.3499999999999</v>
      </c>
      <c r="D10" s="7">
        <v>5.4739100000000009</v>
      </c>
      <c r="E10" s="7">
        <v>2.8064115075000005</v>
      </c>
      <c r="F10" s="7">
        <v>6.6666050010000006</v>
      </c>
    </row>
    <row r="11" spans="1:6" x14ac:dyDescent="0.25">
      <c r="A11" s="6" t="s">
        <v>31</v>
      </c>
      <c r="B11" s="7">
        <v>11.8</v>
      </c>
      <c r="C11" s="7">
        <v>46.1</v>
      </c>
      <c r="D11" s="7">
        <v>0.72636000000000001</v>
      </c>
      <c r="E11" s="7">
        <v>0.61396159500000003</v>
      </c>
      <c r="F11" s="7">
        <v>0.36066308600000002</v>
      </c>
    </row>
    <row r="12" spans="1:6" x14ac:dyDescent="0.25">
      <c r="A12" s="6" t="s">
        <v>32</v>
      </c>
      <c r="B12" s="7">
        <v>47.91</v>
      </c>
      <c r="C12" s="7">
        <v>445</v>
      </c>
      <c r="D12" s="7">
        <v>1.8690000000000002</v>
      </c>
      <c r="E12" s="7">
        <v>1.1216892500000002</v>
      </c>
      <c r="F12" s="7">
        <v>2.6804575000000002</v>
      </c>
    </row>
    <row r="13" spans="1:6" x14ac:dyDescent="0.25">
      <c r="A13" s="6" t="s">
        <v>33</v>
      </c>
      <c r="B13" s="7">
        <v>8.8000000000000007</v>
      </c>
      <c r="C13" s="7">
        <v>200</v>
      </c>
      <c r="D13" s="7">
        <v>1.52</v>
      </c>
      <c r="E13" s="7">
        <v>0.59579000000000004</v>
      </c>
      <c r="F13" s="7">
        <v>1.3974519999999999</v>
      </c>
    </row>
    <row r="14" spans="1:6" x14ac:dyDescent="0.25">
      <c r="A14" s="6" t="s">
        <v>34</v>
      </c>
      <c r="B14" s="7">
        <v>106.73</v>
      </c>
      <c r="C14" s="7">
        <v>999.33400000000006</v>
      </c>
      <c r="D14" s="7">
        <v>4.1345340000000004</v>
      </c>
      <c r="E14" s="7">
        <v>2.4711027287000009</v>
      </c>
      <c r="F14" s="7">
        <v>5.9691569467600001</v>
      </c>
    </row>
    <row r="15" spans="1:6" x14ac:dyDescent="0.25">
      <c r="A15" s="6" t="s">
        <v>35</v>
      </c>
      <c r="B15" s="7">
        <v>1009.1299999999999</v>
      </c>
      <c r="C15" s="7">
        <v>15244.32</v>
      </c>
      <c r="D15" s="7">
        <v>62.411471999999989</v>
      </c>
      <c r="E15" s="7">
        <v>34.475947476000002</v>
      </c>
      <c r="F15" s="7">
        <v>88.860226062999985</v>
      </c>
    </row>
    <row r="16" spans="1:6" x14ac:dyDescent="0.25">
      <c r="A16" s="6" t="s">
        <v>37</v>
      </c>
      <c r="B16" s="7">
        <v>21.33</v>
      </c>
      <c r="C16" s="7">
        <v>100</v>
      </c>
      <c r="D16" s="7">
        <v>0.25</v>
      </c>
      <c r="E16" s="7">
        <v>0</v>
      </c>
      <c r="F16" s="7">
        <v>0.445739</v>
      </c>
    </row>
    <row r="17" spans="1:6" x14ac:dyDescent="0.25">
      <c r="A17" s="6" t="s">
        <v>38</v>
      </c>
      <c r="B17" s="7">
        <v>2.5099999999999998</v>
      </c>
      <c r="C17" s="7">
        <v>32.854399999999998</v>
      </c>
      <c r="D17" s="7">
        <v>0.13798848</v>
      </c>
      <c r="E17" s="7">
        <v>8.2814443360000017E-2</v>
      </c>
      <c r="F17" s="7">
        <v>0.19789847840000002</v>
      </c>
    </row>
    <row r="18" spans="1:6" x14ac:dyDescent="0.25">
      <c r="A18" s="6" t="s">
        <v>40</v>
      </c>
      <c r="B18" s="7">
        <v>9.7799999999999994</v>
      </c>
      <c r="C18" s="7">
        <v>100</v>
      </c>
      <c r="D18" s="7">
        <v>0.42</v>
      </c>
      <c r="E18" s="7">
        <v>0.25206500000000004</v>
      </c>
      <c r="F18" s="7">
        <v>0.60235000000000005</v>
      </c>
    </row>
    <row r="19" spans="1:6" x14ac:dyDescent="0.25">
      <c r="A19" s="6" t="s">
        <v>41</v>
      </c>
      <c r="B19" s="7">
        <v>77.03</v>
      </c>
      <c r="C19" s="7">
        <v>571.95000000000005</v>
      </c>
      <c r="D19" s="7">
        <v>2.2797900000000002</v>
      </c>
      <c r="E19" s="7">
        <v>1.2601989675</v>
      </c>
      <c r="F19" s="7">
        <v>3.3323809049999999</v>
      </c>
    </row>
    <row r="20" spans="1:6" x14ac:dyDescent="0.25">
      <c r="A20" s="6" t="s">
        <v>43</v>
      </c>
      <c r="B20" s="7">
        <v>2834.0300000000025</v>
      </c>
      <c r="C20" s="7">
        <v>37449.546499999982</v>
      </c>
      <c r="D20" s="7">
        <v>142.41303886</v>
      </c>
      <c r="E20" s="7">
        <v>73.628596288944976</v>
      </c>
      <c r="F20" s="7">
        <v>210.27516975732402</v>
      </c>
    </row>
    <row r="21" spans="1:6" x14ac:dyDescent="0.25">
      <c r="A21" s="6" t="s">
        <v>48</v>
      </c>
      <c r="B21" s="7">
        <v>24.280000000000008</v>
      </c>
      <c r="C21" s="7">
        <v>1288.2</v>
      </c>
      <c r="D21" s="7">
        <v>5.4264399999999986</v>
      </c>
      <c r="E21" s="7">
        <v>3.2471013300000013</v>
      </c>
      <c r="F21" s="7">
        <v>7.7594726999999981</v>
      </c>
    </row>
    <row r="22" spans="1:6" x14ac:dyDescent="0.25">
      <c r="A22" s="6" t="s">
        <v>49</v>
      </c>
      <c r="B22" s="7">
        <v>15.76</v>
      </c>
      <c r="C22" s="7">
        <v>200</v>
      </c>
      <c r="D22" s="7">
        <v>1.52</v>
      </c>
      <c r="E22" s="7">
        <v>0.59579000000000004</v>
      </c>
      <c r="F22" s="7">
        <v>1.3974519999999999</v>
      </c>
    </row>
    <row r="23" spans="1:6" x14ac:dyDescent="0.25">
      <c r="A23" s="6" t="s">
        <v>51</v>
      </c>
      <c r="B23" s="7">
        <v>0.18</v>
      </c>
      <c r="C23" s="7">
        <v>4</v>
      </c>
      <c r="D23" s="7">
        <v>1.6799999999999999E-2</v>
      </c>
      <c r="E23" s="7">
        <v>1.0082600000000002E-2</v>
      </c>
      <c r="F23" s="7">
        <v>2.4094000000000001E-2</v>
      </c>
    </row>
    <row r="24" spans="1:6" x14ac:dyDescent="0.25">
      <c r="A24" s="6" t="s">
        <v>55</v>
      </c>
      <c r="B24" s="7">
        <v>173.96</v>
      </c>
      <c r="C24" s="7">
        <v>4504.5513000000001</v>
      </c>
      <c r="D24" s="7">
        <v>18.91911546</v>
      </c>
      <c r="E24" s="7">
        <v>11.354397234345001</v>
      </c>
      <c r="F24" s="7">
        <v>27.133164755550006</v>
      </c>
    </row>
    <row r="25" spans="1:6" x14ac:dyDescent="0.25">
      <c r="A25" s="6" t="s">
        <v>57</v>
      </c>
      <c r="B25" s="7">
        <v>444.03000000000003</v>
      </c>
      <c r="C25" s="7">
        <v>8354.0113999999994</v>
      </c>
      <c r="D25" s="7">
        <v>34.991448680000005</v>
      </c>
      <c r="E25" s="7">
        <v>20.878832999810001</v>
      </c>
      <c r="F25" s="7">
        <v>48.984745451740018</v>
      </c>
    </row>
    <row r="26" spans="1:6" x14ac:dyDescent="0.25">
      <c r="A26" s="6" t="s">
        <v>58</v>
      </c>
      <c r="B26" s="7">
        <v>35.74</v>
      </c>
      <c r="C26" s="7">
        <v>587.04970000000003</v>
      </c>
      <c r="D26" s="7">
        <v>2.4656087399999995</v>
      </c>
      <c r="E26" s="7">
        <v>1.4797468263050002</v>
      </c>
      <c r="F26" s="7">
        <v>3.53609386795</v>
      </c>
    </row>
    <row r="27" spans="1:6" x14ac:dyDescent="0.25">
      <c r="A27" s="6" t="s">
        <v>60</v>
      </c>
      <c r="B27" s="7">
        <v>32.540999999999997</v>
      </c>
      <c r="C27" s="7">
        <v>162.72399999999999</v>
      </c>
      <c r="D27" s="7">
        <v>2.7660008</v>
      </c>
      <c r="E27" s="7">
        <v>2.4234363206</v>
      </c>
      <c r="F27" s="7">
        <v>1.2937755179999999</v>
      </c>
    </row>
    <row r="28" spans="1:6" x14ac:dyDescent="0.25">
      <c r="A28" s="6" t="s">
        <v>61</v>
      </c>
      <c r="B28" s="7">
        <v>32</v>
      </c>
      <c r="C28" s="7">
        <v>85.239000000000004</v>
      </c>
      <c r="D28" s="7">
        <v>0.64781640000000007</v>
      </c>
      <c r="E28" s="7">
        <v>0.25392271905000002</v>
      </c>
      <c r="F28" s="7">
        <v>0.59558705513999999</v>
      </c>
    </row>
    <row r="29" spans="1:6" x14ac:dyDescent="0.25">
      <c r="A29" s="6" t="s">
        <v>63</v>
      </c>
      <c r="B29" s="7">
        <v>10.3</v>
      </c>
      <c r="C29" s="7">
        <v>34.200000000000003</v>
      </c>
      <c r="D29" s="7">
        <v>0.14364000000000002</v>
      </c>
      <c r="E29" s="7">
        <v>8.6206230000000023E-2</v>
      </c>
      <c r="F29" s="7">
        <v>0.20600370000000004</v>
      </c>
    </row>
    <row r="30" spans="1:6" x14ac:dyDescent="0.25">
      <c r="A30" s="6" t="s">
        <v>67</v>
      </c>
      <c r="B30" s="7">
        <v>9.879999999999999</v>
      </c>
      <c r="C30" s="7">
        <v>311.19670000000002</v>
      </c>
      <c r="D30" s="7">
        <v>1.3070261399999998</v>
      </c>
      <c r="E30" s="7">
        <v>0.78441796185500001</v>
      </c>
      <c r="F30" s="7">
        <v>1.8744933224500002</v>
      </c>
    </row>
    <row r="31" spans="1:6" x14ac:dyDescent="0.25">
      <c r="A31" s="6" t="s">
        <v>70</v>
      </c>
      <c r="B31" s="7">
        <v>83.57</v>
      </c>
      <c r="C31" s="7">
        <v>603.19000000000005</v>
      </c>
      <c r="D31" s="7">
        <v>2.6136400000000002</v>
      </c>
      <c r="E31" s="7">
        <v>1.5093560540000002</v>
      </c>
      <c r="F31" s="7">
        <v>3.5971040924000004</v>
      </c>
    </row>
    <row r="32" spans="1:6" x14ac:dyDescent="0.25">
      <c r="A32" s="6" t="s">
        <v>74</v>
      </c>
      <c r="B32" s="7">
        <v>190.82</v>
      </c>
      <c r="C32" s="7">
        <v>4166.5</v>
      </c>
      <c r="D32" s="7">
        <v>17.139299999999999</v>
      </c>
      <c r="E32" s="7">
        <v>10.227308225000002</v>
      </c>
      <c r="F32" s="7">
        <v>24.807784750000003</v>
      </c>
    </row>
    <row r="33" spans="1:6" x14ac:dyDescent="0.25">
      <c r="A33" s="6" t="s">
        <v>75</v>
      </c>
      <c r="B33" s="7">
        <v>63.25</v>
      </c>
      <c r="C33" s="7">
        <v>2365.88</v>
      </c>
      <c r="D33" s="7">
        <v>9.9366960000000013</v>
      </c>
      <c r="E33" s="7">
        <v>5.9635554220000015</v>
      </c>
      <c r="F33" s="7">
        <v>14.250878180000003</v>
      </c>
    </row>
    <row r="34" spans="1:6" x14ac:dyDescent="0.25">
      <c r="A34" s="6" t="s">
        <v>76</v>
      </c>
      <c r="B34" s="7">
        <v>9553.659999999998</v>
      </c>
      <c r="C34" s="7">
        <v>146333.50410000005</v>
      </c>
      <c r="D34" s="7">
        <v>644.93798545000016</v>
      </c>
      <c r="E34" s="7">
        <v>366.37369332749978</v>
      </c>
      <c r="F34" s="7">
        <v>761.3693142882189</v>
      </c>
    </row>
    <row r="35" spans="1:6" x14ac:dyDescent="0.25">
      <c r="A35" s="6" t="s">
        <v>77</v>
      </c>
      <c r="B35" s="7">
        <v>1551.4499999999998</v>
      </c>
      <c r="C35" s="7">
        <v>25062.657000000003</v>
      </c>
      <c r="D35" s="7">
        <v>130.35554531999998</v>
      </c>
      <c r="E35" s="7">
        <v>81.348592395929984</v>
      </c>
      <c r="F35" s="7">
        <v>129.70542261468401</v>
      </c>
    </row>
    <row r="36" spans="1:6" x14ac:dyDescent="0.25">
      <c r="A36" s="6" t="s">
        <v>78</v>
      </c>
      <c r="B36" s="7">
        <v>3.5</v>
      </c>
      <c r="C36" s="7">
        <v>3</v>
      </c>
      <c r="D36" s="7">
        <v>5.0999999999999997E-2</v>
      </c>
      <c r="E36" s="7">
        <v>4.4684250000000002E-2</v>
      </c>
      <c r="F36" s="7">
        <v>2.3853060000000002E-2</v>
      </c>
    </row>
    <row r="37" spans="1:6" x14ac:dyDescent="0.25">
      <c r="A37" s="6" t="s">
        <v>85</v>
      </c>
      <c r="B37" s="7">
        <v>28.63</v>
      </c>
      <c r="C37" s="7">
        <v>330.61</v>
      </c>
      <c r="D37" s="7">
        <v>1.5541619999999998</v>
      </c>
      <c r="E37" s="7">
        <v>0.98184129650000007</v>
      </c>
      <c r="F37" s="7">
        <v>2.0145595750000003</v>
      </c>
    </row>
    <row r="38" spans="1:6" x14ac:dyDescent="0.25">
      <c r="A38" s="6" t="s">
        <v>91</v>
      </c>
      <c r="B38" s="7">
        <v>87.07</v>
      </c>
      <c r="C38" s="7">
        <v>1302.1000000000001</v>
      </c>
      <c r="D38" s="7">
        <v>5.4688199999999991</v>
      </c>
      <c r="E38" s="7">
        <v>3.2821383650000007</v>
      </c>
      <c r="F38" s="7">
        <v>7.8431993500000008</v>
      </c>
    </row>
    <row r="39" spans="1:6" x14ac:dyDescent="0.25">
      <c r="A39" s="6" t="s">
        <v>96</v>
      </c>
      <c r="B39" s="7">
        <v>52.8</v>
      </c>
      <c r="C39" s="7">
        <v>1730.6</v>
      </c>
      <c r="D39" s="7">
        <v>6.869019999999999</v>
      </c>
      <c r="E39" s="7">
        <v>3.7698841400000003</v>
      </c>
      <c r="F39" s="7">
        <v>10.056233250000002</v>
      </c>
    </row>
    <row r="40" spans="1:6" x14ac:dyDescent="0.25">
      <c r="A40" s="6" t="s">
        <v>100</v>
      </c>
      <c r="B40" s="7">
        <v>3.42</v>
      </c>
      <c r="C40" s="7">
        <v>30</v>
      </c>
      <c r="D40" s="7">
        <v>0.126</v>
      </c>
      <c r="E40" s="7">
        <v>7.5619500000000006E-2</v>
      </c>
      <c r="F40" s="7">
        <v>0.180705</v>
      </c>
    </row>
    <row r="41" spans="1:6" x14ac:dyDescent="0.25">
      <c r="A41" s="6" t="s">
        <v>102</v>
      </c>
      <c r="B41" s="7">
        <v>12.35</v>
      </c>
      <c r="C41" s="7">
        <v>104.6</v>
      </c>
      <c r="D41" s="7">
        <v>0.51132</v>
      </c>
      <c r="E41" s="7">
        <v>0.4389597400000001</v>
      </c>
      <c r="F41" s="7">
        <v>0.63005810000000018</v>
      </c>
    </row>
    <row r="42" spans="1:6" x14ac:dyDescent="0.25">
      <c r="A42" s="6" t="s">
        <v>104</v>
      </c>
      <c r="B42" s="7">
        <v>62.03</v>
      </c>
      <c r="C42" s="7">
        <v>1083.537</v>
      </c>
      <c r="D42" s="7">
        <v>4.8178811999999995</v>
      </c>
      <c r="E42" s="7">
        <v>2.7672110461500004</v>
      </c>
      <c r="F42" s="7">
        <v>6.6023759386200016</v>
      </c>
    </row>
    <row r="43" spans="1:6" x14ac:dyDescent="0.25">
      <c r="A43" s="6" t="s">
        <v>105</v>
      </c>
      <c r="B43" s="7">
        <v>7808.0400000000063</v>
      </c>
      <c r="C43" s="7">
        <v>151610.02139999997</v>
      </c>
      <c r="D43" s="7">
        <v>579.40889324000034</v>
      </c>
      <c r="E43" s="7">
        <v>334.44043041136996</v>
      </c>
      <c r="F43" s="7">
        <v>846.44741772204554</v>
      </c>
    </row>
    <row r="44" spans="1:6" x14ac:dyDescent="0.25">
      <c r="A44" s="6" t="s">
        <v>106</v>
      </c>
      <c r="B44" s="7">
        <v>9119.7999999999938</v>
      </c>
      <c r="C44" s="7">
        <v>168023.64609999987</v>
      </c>
      <c r="D44" s="7">
        <v>680.28738141999997</v>
      </c>
      <c r="E44" s="7">
        <v>401.97320195693504</v>
      </c>
      <c r="F44" s="7">
        <v>919.42098594880815</v>
      </c>
    </row>
    <row r="45" spans="1:6" x14ac:dyDescent="0.25">
      <c r="A45" s="6" t="s">
        <v>107</v>
      </c>
      <c r="B45" s="7">
        <v>163.28</v>
      </c>
      <c r="C45" s="7">
        <v>5122.25</v>
      </c>
      <c r="D45" s="7">
        <v>21.513449999999999</v>
      </c>
      <c r="E45" s="7">
        <v>12.911399462500002</v>
      </c>
      <c r="F45" s="7">
        <v>30.853872875000004</v>
      </c>
    </row>
    <row r="46" spans="1:6" x14ac:dyDescent="0.25">
      <c r="A46" s="6" t="s">
        <v>108</v>
      </c>
      <c r="B46" s="7">
        <v>43064.897100000046</v>
      </c>
      <c r="C46" s="7">
        <v>872483.33779999905</v>
      </c>
      <c r="D46" s="7">
        <v>3796.4562333199942</v>
      </c>
      <c r="E46" s="7">
        <v>2250.2556031440031</v>
      </c>
      <c r="F46" s="7">
        <v>4554.8226892087368</v>
      </c>
    </row>
    <row r="47" spans="1:6" x14ac:dyDescent="0.25">
      <c r="A47" s="6" t="s">
        <v>109</v>
      </c>
      <c r="B47" s="7">
        <v>24.045999999999999</v>
      </c>
      <c r="C47" s="7">
        <v>120.34400000000001</v>
      </c>
      <c r="D47" s="7">
        <v>2.0440048000000002</v>
      </c>
      <c r="E47" s="7">
        <v>1.7907119236</v>
      </c>
      <c r="F47" s="7">
        <v>0.95657998799999999</v>
      </c>
    </row>
    <row r="48" spans="1:6" x14ac:dyDescent="0.25">
      <c r="A48" s="6" t="s">
        <v>112</v>
      </c>
      <c r="B48" s="7">
        <v>10.01</v>
      </c>
      <c r="C48" s="7">
        <v>300.30930000000001</v>
      </c>
      <c r="D48" s="7">
        <v>1.26129906</v>
      </c>
      <c r="E48" s="7">
        <v>0.75697463704500012</v>
      </c>
      <c r="F48" s="7">
        <v>1.8089130685500001</v>
      </c>
    </row>
    <row r="49" spans="1:6" x14ac:dyDescent="0.25">
      <c r="A49" s="6" t="s">
        <v>113</v>
      </c>
      <c r="B49" s="7">
        <v>298.23</v>
      </c>
      <c r="C49" s="7">
        <v>7469.61</v>
      </c>
      <c r="D49" s="7">
        <v>31.372362000000003</v>
      </c>
      <c r="E49" s="7">
        <v>18.828272446500005</v>
      </c>
      <c r="F49" s="7">
        <v>44.993195835000009</v>
      </c>
    </row>
    <row r="50" spans="1:6" x14ac:dyDescent="0.25">
      <c r="A50" s="6" t="s">
        <v>117</v>
      </c>
      <c r="B50" s="7">
        <v>13.24</v>
      </c>
      <c r="C50" s="7">
        <v>10</v>
      </c>
      <c r="D50" s="7">
        <v>4.2000000000000003E-2</v>
      </c>
      <c r="E50" s="7">
        <v>2.5206500000000003E-2</v>
      </c>
      <c r="F50" s="7">
        <v>6.0235000000000004E-2</v>
      </c>
    </row>
    <row r="51" spans="1:6" x14ac:dyDescent="0.25">
      <c r="A51" s="6" t="s">
        <v>119</v>
      </c>
      <c r="B51" s="7">
        <v>10.91</v>
      </c>
      <c r="C51" s="7">
        <v>327.3</v>
      </c>
      <c r="D51" s="7">
        <v>1.37466</v>
      </c>
      <c r="E51" s="7">
        <v>0.8250087450000001</v>
      </c>
      <c r="F51" s="7">
        <v>1.9714915500000003</v>
      </c>
    </row>
    <row r="52" spans="1:6" x14ac:dyDescent="0.25">
      <c r="A52" s="6" t="s">
        <v>122</v>
      </c>
      <c r="B52" s="7">
        <v>300.5800000000001</v>
      </c>
      <c r="C52" s="7">
        <v>1893</v>
      </c>
      <c r="D52" s="7">
        <v>9.3173999999999975</v>
      </c>
      <c r="E52" s="7">
        <v>4.0163120500000007</v>
      </c>
      <c r="F52" s="7">
        <v>11.34538272</v>
      </c>
    </row>
    <row r="53" spans="1:6" x14ac:dyDescent="0.25">
      <c r="A53" s="6" t="s">
        <v>127</v>
      </c>
      <c r="B53" s="7">
        <v>21.01</v>
      </c>
      <c r="C53" s="7">
        <v>109.23</v>
      </c>
      <c r="D53" s="7">
        <v>0.47255000000000003</v>
      </c>
      <c r="E53" s="7">
        <v>0.27533059950000005</v>
      </c>
      <c r="F53" s="7">
        <v>0.65794690500000008</v>
      </c>
    </row>
    <row r="54" spans="1:6" x14ac:dyDescent="0.25">
      <c r="A54" s="6" t="s">
        <v>128</v>
      </c>
      <c r="B54" s="7">
        <v>8011.1699999999973</v>
      </c>
      <c r="C54" s="7">
        <v>97128.281100000007</v>
      </c>
      <c r="D54" s="7">
        <v>330.84963460000012</v>
      </c>
      <c r="E54" s="7">
        <v>153.98679076697005</v>
      </c>
      <c r="F54" s="7">
        <v>496.56548182467793</v>
      </c>
    </row>
    <row r="55" spans="1:6" x14ac:dyDescent="0.25">
      <c r="A55" s="6" t="s">
        <v>130</v>
      </c>
      <c r="B55" s="7">
        <v>387.42999999999995</v>
      </c>
      <c r="C55" s="7">
        <v>1074.7339999999999</v>
      </c>
      <c r="D55" s="7">
        <v>3.6125219999999998</v>
      </c>
      <c r="E55" s="7">
        <v>1.5002033447000005</v>
      </c>
      <c r="F55" s="7">
        <v>5.6642618331600003</v>
      </c>
    </row>
    <row r="56" spans="1:6" x14ac:dyDescent="0.25">
      <c r="A56" s="6" t="s">
        <v>131</v>
      </c>
      <c r="B56" s="7">
        <v>282.68</v>
      </c>
      <c r="C56" s="7">
        <v>4572.57</v>
      </c>
      <c r="D56" s="7">
        <v>28.429430000000007</v>
      </c>
      <c r="E56" s="7">
        <v>16.174440466500002</v>
      </c>
      <c r="F56" s="7">
        <v>27.591795852599997</v>
      </c>
    </row>
    <row r="57" spans="1:6" x14ac:dyDescent="0.25">
      <c r="A57" s="6" t="s">
        <v>132</v>
      </c>
      <c r="B57" s="7">
        <v>21180.069999999992</v>
      </c>
      <c r="C57" s="7">
        <v>118443.44169999995</v>
      </c>
      <c r="D57" s="7">
        <v>462.17438931000027</v>
      </c>
      <c r="E57" s="7">
        <v>211.30887788885957</v>
      </c>
      <c r="F57" s="7">
        <v>645.37310938684584</v>
      </c>
    </row>
    <row r="58" spans="1:6" x14ac:dyDescent="0.25">
      <c r="A58" s="6" t="s">
        <v>134</v>
      </c>
      <c r="B58" s="7">
        <v>687.82999999999981</v>
      </c>
      <c r="C58" s="7">
        <v>10358.700000000001</v>
      </c>
      <c r="D58" s="7">
        <v>32.777140000000003</v>
      </c>
      <c r="E58" s="7">
        <v>17.792970455000003</v>
      </c>
      <c r="F58" s="7">
        <v>53.758412330000013</v>
      </c>
    </row>
    <row r="59" spans="1:6" x14ac:dyDescent="0.25">
      <c r="A59" s="6" t="s">
        <v>135</v>
      </c>
      <c r="B59" s="7">
        <v>16.170000000000002</v>
      </c>
      <c r="C59" s="7">
        <v>560</v>
      </c>
      <c r="D59" s="7">
        <v>2.3519999999999999</v>
      </c>
      <c r="E59" s="7">
        <v>1.4115640000000003</v>
      </c>
      <c r="F59" s="7">
        <v>3.3731599999999999</v>
      </c>
    </row>
    <row r="60" spans="1:6" x14ac:dyDescent="0.25">
      <c r="A60" s="6" t="s">
        <v>137</v>
      </c>
      <c r="B60" s="7">
        <v>278.02</v>
      </c>
      <c r="C60" s="7">
        <v>6433.0599999999995</v>
      </c>
      <c r="D60" s="7">
        <v>36.63644</v>
      </c>
      <c r="E60" s="7">
        <v>26.158760323000003</v>
      </c>
      <c r="F60" s="7">
        <v>38.1211557524</v>
      </c>
    </row>
    <row r="61" spans="1:6" x14ac:dyDescent="0.25">
      <c r="A61" s="6" t="s">
        <v>140</v>
      </c>
      <c r="B61" s="7">
        <v>10.01</v>
      </c>
      <c r="C61" s="7">
        <v>165</v>
      </c>
      <c r="D61" s="7">
        <v>0.69299999999999995</v>
      </c>
      <c r="E61" s="7">
        <v>0.41590725000000006</v>
      </c>
      <c r="F61" s="7">
        <v>0.99387750000000008</v>
      </c>
    </row>
    <row r="62" spans="1:6" x14ac:dyDescent="0.25">
      <c r="A62" s="6" t="s">
        <v>144</v>
      </c>
      <c r="B62" s="7">
        <v>15.569999999999999</v>
      </c>
      <c r="C62" s="7">
        <v>74.3</v>
      </c>
      <c r="D62" s="7">
        <v>0.34809999999999997</v>
      </c>
      <c r="E62" s="7">
        <v>0.14447907500000001</v>
      </c>
      <c r="F62" s="7">
        <v>0.43520992199999997</v>
      </c>
    </row>
    <row r="63" spans="1:6" x14ac:dyDescent="0.25">
      <c r="A63" s="6" t="s">
        <v>145</v>
      </c>
      <c r="B63" s="7">
        <v>157.45999999999998</v>
      </c>
      <c r="C63" s="7">
        <v>2699.7</v>
      </c>
      <c r="D63" s="7">
        <v>10.735732</v>
      </c>
      <c r="E63" s="7">
        <v>5.9230829490000012</v>
      </c>
      <c r="F63" s="7">
        <v>15.694335263600001</v>
      </c>
    </row>
    <row r="64" spans="1:6" x14ac:dyDescent="0.25">
      <c r="A64" s="6" t="s">
        <v>146</v>
      </c>
      <c r="B64" s="7">
        <v>7</v>
      </c>
      <c r="C64" s="7">
        <v>105</v>
      </c>
      <c r="D64" s="7">
        <v>0.441</v>
      </c>
      <c r="E64" s="7">
        <v>0.26466825000000005</v>
      </c>
      <c r="F64" s="7">
        <v>0.63246750000000007</v>
      </c>
    </row>
    <row r="65" spans="1:6" x14ac:dyDescent="0.25">
      <c r="A65" s="6" t="s">
        <v>147</v>
      </c>
      <c r="B65" s="7">
        <v>73.97999999999999</v>
      </c>
      <c r="C65" s="7">
        <v>442.59999999999997</v>
      </c>
      <c r="D65" s="7">
        <v>2.1159599999999994</v>
      </c>
      <c r="E65" s="7">
        <v>0.88172337000000012</v>
      </c>
      <c r="F65" s="7">
        <v>2.6117896000000003</v>
      </c>
    </row>
    <row r="66" spans="1:6" x14ac:dyDescent="0.25">
      <c r="A66" s="6" t="s">
        <v>148</v>
      </c>
      <c r="B66" s="7">
        <v>3.5</v>
      </c>
      <c r="C66" s="7">
        <v>19</v>
      </c>
      <c r="D66" s="7">
        <v>0.1444</v>
      </c>
      <c r="E66" s="7">
        <v>5.6600049999999999E-2</v>
      </c>
      <c r="F66" s="7">
        <v>0.13275793999999999</v>
      </c>
    </row>
    <row r="67" spans="1:6" x14ac:dyDescent="0.25">
      <c r="A67" s="6" t="s">
        <v>149</v>
      </c>
      <c r="B67" s="7">
        <v>153.96</v>
      </c>
      <c r="C67" s="7">
        <v>2598.2999999999997</v>
      </c>
      <c r="D67" s="7">
        <v>10.867759999999997</v>
      </c>
      <c r="E67" s="7">
        <v>6.4481205950000007</v>
      </c>
      <c r="F67" s="7">
        <v>15.534967910000002</v>
      </c>
    </row>
    <row r="68" spans="1:6" x14ac:dyDescent="0.25">
      <c r="A68" s="6" t="s">
        <v>152</v>
      </c>
      <c r="B68" s="7">
        <v>1</v>
      </c>
      <c r="C68" s="7">
        <v>50</v>
      </c>
      <c r="D68" s="7">
        <v>0.21</v>
      </c>
      <c r="E68" s="7">
        <v>0.12603250000000002</v>
      </c>
      <c r="F68" s="7">
        <v>0.30117500000000003</v>
      </c>
    </row>
    <row r="69" spans="1:6" x14ac:dyDescent="0.25">
      <c r="A69" s="6" t="s">
        <v>155</v>
      </c>
      <c r="B69" s="7">
        <v>326.21999999999997</v>
      </c>
      <c r="C69" s="7">
        <v>4323.8</v>
      </c>
      <c r="D69" s="7">
        <v>18.80545</v>
      </c>
      <c r="E69" s="7">
        <v>8.6752752750000006</v>
      </c>
      <c r="F69" s="7">
        <v>25.134150027000004</v>
      </c>
    </row>
    <row r="70" spans="1:6" x14ac:dyDescent="0.25">
      <c r="A70" s="6" t="s">
        <v>156</v>
      </c>
      <c r="B70" s="7">
        <v>19.46</v>
      </c>
      <c r="C70" s="7">
        <v>705.05</v>
      </c>
      <c r="D70" s="7">
        <v>2.9612099999999995</v>
      </c>
      <c r="E70" s="7">
        <v>1.7771842825000004</v>
      </c>
      <c r="F70" s="7">
        <v>4.246868675</v>
      </c>
    </row>
    <row r="71" spans="1:6" x14ac:dyDescent="0.25">
      <c r="A71" s="6" t="s">
        <v>159</v>
      </c>
      <c r="B71" s="7">
        <v>6.2059999999999995</v>
      </c>
      <c r="C71" s="7">
        <v>155.244</v>
      </c>
      <c r="D71" s="7">
        <v>0.65330480000000002</v>
      </c>
      <c r="E71" s="7">
        <v>0.39255319860000004</v>
      </c>
      <c r="F71" s="7">
        <v>0.935304986</v>
      </c>
    </row>
    <row r="72" spans="1:6" x14ac:dyDescent="0.25">
      <c r="A72" s="6" t="s">
        <v>166</v>
      </c>
      <c r="B72" s="7">
        <v>64.259999999999991</v>
      </c>
      <c r="C72" s="7">
        <v>2177.2049999999999</v>
      </c>
      <c r="D72" s="7">
        <v>9.1442610000000002</v>
      </c>
      <c r="E72" s="7">
        <v>5.4879717832500008</v>
      </c>
      <c r="F72" s="7">
        <v>13.1143943175</v>
      </c>
    </row>
    <row r="73" spans="1:6" x14ac:dyDescent="0.25">
      <c r="A73" s="6" t="s">
        <v>170</v>
      </c>
      <c r="B73" s="7">
        <v>215.62000000000003</v>
      </c>
      <c r="C73" s="7">
        <v>878.40000000000009</v>
      </c>
      <c r="D73" s="7">
        <v>3.7079800000000005</v>
      </c>
      <c r="E73" s="7">
        <v>2.2166596100000007</v>
      </c>
      <c r="F73" s="7">
        <v>5.296343079999998</v>
      </c>
    </row>
    <row r="74" spans="1:6" x14ac:dyDescent="0.25">
      <c r="A74" s="6" t="s">
        <v>171</v>
      </c>
      <c r="B74" s="7">
        <v>63.160000000000004</v>
      </c>
      <c r="C74" s="7">
        <v>1366.5</v>
      </c>
      <c r="D74" s="7">
        <v>5.7393000000000001</v>
      </c>
      <c r="E74" s="7">
        <v>3.4444682250000005</v>
      </c>
      <c r="F74" s="7">
        <v>8.2311127500000012</v>
      </c>
    </row>
    <row r="75" spans="1:6" x14ac:dyDescent="0.25">
      <c r="A75" s="6" t="s">
        <v>174</v>
      </c>
      <c r="B75" s="7">
        <v>148.49</v>
      </c>
      <c r="C75" s="7">
        <v>4641.9960000000001</v>
      </c>
      <c r="D75" s="7">
        <v>19.496383199999997</v>
      </c>
      <c r="E75" s="7">
        <v>11.700847217400002</v>
      </c>
      <c r="F75" s="7">
        <v>27.961062906000002</v>
      </c>
    </row>
    <row r="76" spans="1:6" x14ac:dyDescent="0.25">
      <c r="A76" s="6" t="s">
        <v>175</v>
      </c>
      <c r="B76" s="7">
        <v>2089.7900000000004</v>
      </c>
      <c r="C76" s="7">
        <v>43045.584599999987</v>
      </c>
      <c r="D76" s="7">
        <v>185.46677892000011</v>
      </c>
      <c r="E76" s="7">
        <v>102.02612330779002</v>
      </c>
      <c r="F76" s="7">
        <v>256.68850845413994</v>
      </c>
    </row>
    <row r="77" spans="1:6" x14ac:dyDescent="0.25">
      <c r="A77" s="6" t="s">
        <v>176</v>
      </c>
      <c r="B77" s="7">
        <v>0.71</v>
      </c>
      <c r="C77" s="7">
        <v>11</v>
      </c>
      <c r="D77" s="7">
        <v>4.6200000000000005E-2</v>
      </c>
      <c r="E77" s="7">
        <v>2.7727150000000006E-2</v>
      </c>
      <c r="F77" s="7">
        <v>6.6258500000000012E-2</v>
      </c>
    </row>
    <row r="78" spans="1:6" x14ac:dyDescent="0.25">
      <c r="A78" s="6" t="s">
        <v>178</v>
      </c>
      <c r="B78" s="7">
        <v>349.03999999999996</v>
      </c>
      <c r="C78" s="7">
        <v>2624</v>
      </c>
      <c r="D78" s="7">
        <v>9.0047999999999995</v>
      </c>
      <c r="E78" s="7">
        <v>5.0742976000000013</v>
      </c>
      <c r="F78" s="7">
        <v>14.186547200000003</v>
      </c>
    </row>
    <row r="79" spans="1:6" x14ac:dyDescent="0.25">
      <c r="A79" s="6" t="s">
        <v>182</v>
      </c>
      <c r="B79" s="7">
        <v>1.7200000000000002</v>
      </c>
      <c r="C79" s="7">
        <v>68.8</v>
      </c>
      <c r="D79" s="7">
        <v>0.28895999999999999</v>
      </c>
      <c r="E79" s="7">
        <v>0.17342072000000003</v>
      </c>
      <c r="F79" s="7">
        <v>0.41441680000000003</v>
      </c>
    </row>
    <row r="80" spans="1:6" x14ac:dyDescent="0.25">
      <c r="A80" s="6" t="s">
        <v>185</v>
      </c>
      <c r="B80" s="7">
        <v>14345.209999999997</v>
      </c>
      <c r="C80" s="7">
        <v>59491.545399999952</v>
      </c>
      <c r="D80" s="7">
        <v>226.48317646999982</v>
      </c>
      <c r="E80" s="7">
        <v>94.939345186904987</v>
      </c>
      <c r="F80" s="7">
        <v>317.21747524011261</v>
      </c>
    </row>
    <row r="81" spans="1:6" x14ac:dyDescent="0.25">
      <c r="A81" s="6" t="s">
        <v>187</v>
      </c>
      <c r="B81" s="7">
        <v>35.76</v>
      </c>
      <c r="C81" s="7">
        <v>104.56</v>
      </c>
      <c r="D81" s="7">
        <v>0.43915199999999999</v>
      </c>
      <c r="E81" s="7">
        <v>0.26355916400000007</v>
      </c>
      <c r="F81" s="7">
        <v>0.6298171600000001</v>
      </c>
    </row>
    <row r="82" spans="1:6" x14ac:dyDescent="0.25">
      <c r="A82" s="6" t="s">
        <v>188</v>
      </c>
      <c r="B82" s="7">
        <v>264.16000000000003</v>
      </c>
      <c r="C82" s="7">
        <v>6803.3906999999999</v>
      </c>
      <c r="D82" s="7">
        <v>32.178240940000002</v>
      </c>
      <c r="E82" s="7">
        <v>17.634764767955001</v>
      </c>
      <c r="F82" s="7">
        <v>42.001809481450003</v>
      </c>
    </row>
    <row r="83" spans="1:6" x14ac:dyDescent="0.25">
      <c r="A83" s="6" t="s">
        <v>190</v>
      </c>
      <c r="B83" s="7">
        <v>6.0000000000000001E-3</v>
      </c>
      <c r="C83" s="7">
        <v>0.14399999999999999</v>
      </c>
      <c r="D83" s="7">
        <v>6.0479999999999996E-4</v>
      </c>
      <c r="E83" s="7">
        <v>3.6297359999999998E-4</v>
      </c>
      <c r="F83" s="7">
        <v>8.6738400000000012E-4</v>
      </c>
    </row>
    <row r="84" spans="1:6" x14ac:dyDescent="0.25">
      <c r="A84" s="6" t="s">
        <v>197</v>
      </c>
      <c r="B84" s="7">
        <v>14.11</v>
      </c>
      <c r="C84" s="7">
        <v>464</v>
      </c>
      <c r="D84" s="7">
        <v>1.9487999999999999</v>
      </c>
      <c r="E84" s="7">
        <v>1.1695816000000001</v>
      </c>
      <c r="F84" s="7">
        <v>2.7949040000000003</v>
      </c>
    </row>
    <row r="85" spans="1:6" x14ac:dyDescent="0.25">
      <c r="A85" s="6" t="s">
        <v>198</v>
      </c>
      <c r="B85" s="7">
        <v>369.36000000000007</v>
      </c>
      <c r="C85" s="7">
        <v>5553.67</v>
      </c>
      <c r="D85" s="7">
        <v>21.152324</v>
      </c>
      <c r="E85" s="7">
        <v>10.429549140500002</v>
      </c>
      <c r="F85" s="7">
        <v>29.912797376000007</v>
      </c>
    </row>
    <row r="86" spans="1:6" x14ac:dyDescent="0.25">
      <c r="A86" s="6" t="s">
        <v>202</v>
      </c>
      <c r="B86" s="7">
        <v>47.09</v>
      </c>
      <c r="C86" s="7">
        <v>307.3</v>
      </c>
      <c r="D86" s="7">
        <v>2.2266800000000004</v>
      </c>
      <c r="E86" s="7">
        <v>0.90076573500000001</v>
      </c>
      <c r="F86" s="7">
        <v>2.1163446779999999</v>
      </c>
    </row>
    <row r="87" spans="1:6" x14ac:dyDescent="0.25">
      <c r="A87" s="6" t="s">
        <v>203</v>
      </c>
      <c r="B87" s="7">
        <v>31367.409999999996</v>
      </c>
      <c r="C87" s="7">
        <v>536191.8661000001</v>
      </c>
      <c r="D87" s="7">
        <v>2430.2729707600024</v>
      </c>
      <c r="E87" s="7">
        <v>1462.2935629568142</v>
      </c>
      <c r="F87" s="7">
        <v>2877.4520179250439</v>
      </c>
    </row>
    <row r="88" spans="1:6" x14ac:dyDescent="0.25">
      <c r="A88" s="6" t="s">
        <v>204</v>
      </c>
      <c r="B88" s="7">
        <v>64.66</v>
      </c>
      <c r="C88" s="7">
        <v>1617.606</v>
      </c>
      <c r="D88" s="7">
        <v>6.7939451999999996</v>
      </c>
      <c r="E88" s="7">
        <v>4.0774185639000002</v>
      </c>
      <c r="F88" s="7">
        <v>9.7436497410000023</v>
      </c>
    </row>
    <row r="89" spans="1:6" x14ac:dyDescent="0.25">
      <c r="A89" s="6" t="s">
        <v>205</v>
      </c>
      <c r="B89" s="7">
        <v>323.22000000000003</v>
      </c>
      <c r="C89" s="7">
        <v>6812.92</v>
      </c>
      <c r="D89" s="7">
        <v>29.901794999999996</v>
      </c>
      <c r="E89" s="7">
        <v>17.212613707500001</v>
      </c>
      <c r="F89" s="7">
        <v>41.180969668300008</v>
      </c>
    </row>
    <row r="90" spans="1:6" x14ac:dyDescent="0.25">
      <c r="A90" s="6" t="s">
        <v>206</v>
      </c>
      <c r="B90" s="7">
        <v>4265.0100000000011</v>
      </c>
      <c r="C90" s="7">
        <v>65944.371000000014</v>
      </c>
      <c r="D90" s="7">
        <v>296.55781719999976</v>
      </c>
      <c r="E90" s="7">
        <v>173.42161141641509</v>
      </c>
      <c r="F90" s="7">
        <v>374.32748682531985</v>
      </c>
    </row>
    <row r="91" spans="1:6" x14ac:dyDescent="0.25">
      <c r="A91" s="6" t="s">
        <v>207</v>
      </c>
      <c r="B91" s="7">
        <v>43.959999999999994</v>
      </c>
      <c r="C91" s="7">
        <v>1255.32</v>
      </c>
      <c r="D91" s="7">
        <v>5.2723439999999995</v>
      </c>
      <c r="E91" s="7">
        <v>3.1642223580000004</v>
      </c>
      <c r="F91" s="7">
        <v>7.5614200200000008</v>
      </c>
    </row>
    <row r="92" spans="1:6" x14ac:dyDescent="0.25">
      <c r="A92" s="6" t="s">
        <v>212</v>
      </c>
      <c r="B92" s="7">
        <v>25.72</v>
      </c>
      <c r="C92" s="7">
        <v>1007</v>
      </c>
      <c r="D92" s="7">
        <v>4.2294</v>
      </c>
      <c r="E92" s="7">
        <v>2.5382945500000003</v>
      </c>
      <c r="F92" s="7">
        <v>6.0656645000000005</v>
      </c>
    </row>
    <row r="93" spans="1:6" x14ac:dyDescent="0.25">
      <c r="A93" s="6" t="s">
        <v>213</v>
      </c>
      <c r="B93" s="7">
        <v>1939.0200000000009</v>
      </c>
      <c r="C93" s="7">
        <v>36905.050699999993</v>
      </c>
      <c r="D93" s="7">
        <v>159.24404267000003</v>
      </c>
      <c r="E93" s="7">
        <v>91.48744400044005</v>
      </c>
      <c r="F93" s="7">
        <v>210.77206459600905</v>
      </c>
    </row>
    <row r="94" spans="1:6" x14ac:dyDescent="0.25">
      <c r="A94" s="6" t="s">
        <v>216</v>
      </c>
      <c r="B94" s="7">
        <v>51.2</v>
      </c>
      <c r="C94" s="7">
        <v>428</v>
      </c>
      <c r="D94" s="7">
        <v>1.7975999999999999</v>
      </c>
      <c r="E94" s="7">
        <v>1.0788382000000001</v>
      </c>
      <c r="F94" s="7">
        <v>2.5780580000000004</v>
      </c>
    </row>
    <row r="95" spans="1:6" x14ac:dyDescent="0.25">
      <c r="A95" s="6" t="s">
        <v>218</v>
      </c>
      <c r="B95" s="7">
        <v>63.33</v>
      </c>
      <c r="C95" s="7">
        <v>4.7</v>
      </c>
      <c r="D95" s="7">
        <v>3.7600000000000001E-2</v>
      </c>
      <c r="E95" s="7">
        <v>3.2310150000000003E-3</v>
      </c>
      <c r="F95" s="7">
        <v>3.9634629999999997E-2</v>
      </c>
    </row>
    <row r="96" spans="1:6" x14ac:dyDescent="0.25">
      <c r="A96" s="6" t="s">
        <v>222</v>
      </c>
      <c r="B96" s="7">
        <v>7194.64</v>
      </c>
      <c r="C96" s="7">
        <v>192970.92220000006</v>
      </c>
      <c r="D96" s="7">
        <v>819.77834023999992</v>
      </c>
      <c r="E96" s="7">
        <v>488.02768774992995</v>
      </c>
      <c r="F96" s="7">
        <v>1131.8535787748003</v>
      </c>
    </row>
    <row r="97" spans="1:6" x14ac:dyDescent="0.25">
      <c r="A97" s="6" t="s">
        <v>225</v>
      </c>
      <c r="B97" s="7">
        <v>5.59</v>
      </c>
      <c r="C97" s="7">
        <v>118.92</v>
      </c>
      <c r="D97" s="7">
        <v>0.49946400000000002</v>
      </c>
      <c r="E97" s="7">
        <v>0.29975569800000007</v>
      </c>
      <c r="F97" s="7">
        <v>0.71631462000000001</v>
      </c>
    </row>
    <row r="98" spans="1:6" x14ac:dyDescent="0.25">
      <c r="A98" s="6" t="s">
        <v>226</v>
      </c>
      <c r="B98" s="7">
        <v>86.71</v>
      </c>
      <c r="C98" s="7">
        <v>3038.7</v>
      </c>
      <c r="D98" s="7">
        <v>12.762539999999998</v>
      </c>
      <c r="E98" s="7">
        <v>7.6594991550000007</v>
      </c>
      <c r="F98" s="7">
        <v>18.303609450000003</v>
      </c>
    </row>
    <row r="99" spans="1:6" x14ac:dyDescent="0.25">
      <c r="A99" s="6" t="s">
        <v>228</v>
      </c>
      <c r="B99" s="7">
        <v>12911.62</v>
      </c>
      <c r="C99" s="7">
        <v>224871.83850000016</v>
      </c>
      <c r="D99" s="7">
        <v>1073.56802666</v>
      </c>
      <c r="E99" s="7">
        <v>660.21399377160537</v>
      </c>
      <c r="F99" s="7">
        <v>1160.6148161183378</v>
      </c>
    </row>
    <row r="100" spans="1:6" x14ac:dyDescent="0.25">
      <c r="A100" s="6" t="s">
        <v>229</v>
      </c>
      <c r="B100" s="7">
        <v>41.29</v>
      </c>
      <c r="C100" s="7">
        <v>1405.79</v>
      </c>
      <c r="D100" s="7">
        <v>7.354417999999999</v>
      </c>
      <c r="E100" s="7">
        <v>3.7389695135000007</v>
      </c>
      <c r="F100" s="7">
        <v>8.8788197050000015</v>
      </c>
    </row>
    <row r="101" spans="1:6" x14ac:dyDescent="0.25">
      <c r="A101" s="6" t="s">
        <v>230</v>
      </c>
      <c r="B101" s="7">
        <v>4046.630000000001</v>
      </c>
      <c r="C101" s="7">
        <v>70298.630999999994</v>
      </c>
      <c r="D101" s="7">
        <v>317.91980219999988</v>
      </c>
      <c r="E101" s="7">
        <v>192.75204337915002</v>
      </c>
      <c r="F101" s="7">
        <v>404.67898341639983</v>
      </c>
    </row>
    <row r="102" spans="1:6" x14ac:dyDescent="0.25">
      <c r="A102" s="6" t="s">
        <v>232</v>
      </c>
      <c r="B102" s="7">
        <v>4.58</v>
      </c>
      <c r="C102" s="7">
        <v>7</v>
      </c>
      <c r="D102" s="7">
        <v>4.0599999999999997E-2</v>
      </c>
      <c r="E102" s="7">
        <v>4.4913400000000013E-2</v>
      </c>
      <c r="F102" s="7">
        <v>4.2164500000000001E-2</v>
      </c>
    </row>
    <row r="103" spans="1:6" x14ac:dyDescent="0.25">
      <c r="A103" s="6" t="s">
        <v>235</v>
      </c>
      <c r="B103" s="7">
        <v>0.38</v>
      </c>
      <c r="C103" s="7">
        <v>1</v>
      </c>
      <c r="D103" s="7">
        <v>4.1999999999999997E-3</v>
      </c>
      <c r="E103" s="7">
        <v>2.5206500000000006E-3</v>
      </c>
      <c r="F103" s="7">
        <v>6.0235000000000002E-3</v>
      </c>
    </row>
    <row r="104" spans="1:6" x14ac:dyDescent="0.25">
      <c r="A104" s="6" t="s">
        <v>245</v>
      </c>
      <c r="B104" s="7">
        <v>1</v>
      </c>
      <c r="C104" s="7">
        <v>20</v>
      </c>
      <c r="D104" s="7">
        <v>0.1</v>
      </c>
      <c r="E104" s="7">
        <v>5.0413000000000006E-2</v>
      </c>
      <c r="F104" s="7">
        <v>0.12047000000000001</v>
      </c>
    </row>
    <row r="105" spans="1:6" x14ac:dyDescent="0.25">
      <c r="A105" s="6" t="s">
        <v>246</v>
      </c>
      <c r="B105" s="7">
        <v>19.889999999999997</v>
      </c>
      <c r="C105" s="7">
        <v>211.84190000000001</v>
      </c>
      <c r="D105" s="7">
        <v>0.96754470000000004</v>
      </c>
      <c r="E105" s="7">
        <v>0.60084129094000005</v>
      </c>
      <c r="F105" s="7">
        <v>1.2845511541940002</v>
      </c>
    </row>
    <row r="106" spans="1:6" x14ac:dyDescent="0.25">
      <c r="A106" s="6" t="s">
        <v>248</v>
      </c>
      <c r="B106" s="7">
        <v>116.96</v>
      </c>
      <c r="C106" s="7">
        <v>1351</v>
      </c>
      <c r="D106" s="7">
        <v>5.519499999999999</v>
      </c>
      <c r="E106" s="7">
        <v>3.1760190000000006</v>
      </c>
      <c r="F106" s="7">
        <v>7.9952324900000002</v>
      </c>
    </row>
    <row r="107" spans="1:6" x14ac:dyDescent="0.25">
      <c r="A107" s="6" t="s">
        <v>249</v>
      </c>
      <c r="B107" s="7">
        <v>6458.8399999999992</v>
      </c>
      <c r="C107" s="7">
        <v>115247.11749999996</v>
      </c>
      <c r="D107" s="7">
        <v>509.93312700000018</v>
      </c>
      <c r="E107" s="7">
        <v>296.15690132335016</v>
      </c>
      <c r="F107" s="7">
        <v>577.18647280345999</v>
      </c>
    </row>
    <row r="108" spans="1:6" x14ac:dyDescent="0.25">
      <c r="A108" s="6" t="s">
        <v>251</v>
      </c>
      <c r="B108" s="7">
        <v>2612.1499999999992</v>
      </c>
      <c r="C108" s="7">
        <v>36720.434000000008</v>
      </c>
      <c r="D108" s="7">
        <v>171.79630367999999</v>
      </c>
      <c r="E108" s="7">
        <v>95.60500487801994</v>
      </c>
      <c r="F108" s="7">
        <v>191.26121805985599</v>
      </c>
    </row>
    <row r="109" spans="1:6" x14ac:dyDescent="0.25">
      <c r="A109" s="6" t="s">
        <v>255</v>
      </c>
      <c r="B109" s="7">
        <v>144.09</v>
      </c>
      <c r="C109" s="7">
        <v>2247.21</v>
      </c>
      <c r="D109" s="7">
        <v>9.4382820000000009</v>
      </c>
      <c r="E109" s="7">
        <v>5.6644298865000016</v>
      </c>
      <c r="F109" s="7">
        <v>13.536069435</v>
      </c>
    </row>
    <row r="110" spans="1:6" x14ac:dyDescent="0.25">
      <c r="A110" s="6" t="s">
        <v>256</v>
      </c>
      <c r="B110" s="7">
        <v>1114.9100000000005</v>
      </c>
      <c r="C110" s="7">
        <v>26924.549299999995</v>
      </c>
      <c r="D110" s="7">
        <v>111.11501705999996</v>
      </c>
      <c r="E110" s="7">
        <v>64.797236408045009</v>
      </c>
      <c r="F110" s="7">
        <v>160.29503102795002</v>
      </c>
    </row>
    <row r="111" spans="1:6" x14ac:dyDescent="0.25">
      <c r="A111" s="6" t="s">
        <v>272</v>
      </c>
      <c r="B111" s="7">
        <v>91.004999999999995</v>
      </c>
      <c r="C111" s="7">
        <v>270.12</v>
      </c>
      <c r="D111" s="7">
        <v>3.5105039999999996</v>
      </c>
      <c r="E111" s="7">
        <v>2.7226044780000005</v>
      </c>
      <c r="F111" s="7">
        <v>1.8872830199999999</v>
      </c>
    </row>
    <row r="112" spans="1:6" x14ac:dyDescent="0.25">
      <c r="A112" s="6" t="s">
        <v>274</v>
      </c>
      <c r="B112" s="7">
        <v>207.07999999999996</v>
      </c>
      <c r="C112" s="7">
        <v>1539.1883</v>
      </c>
      <c r="D112" s="7">
        <v>6.4645908599999995</v>
      </c>
      <c r="E112" s="7">
        <v>3.8797549883950011</v>
      </c>
      <c r="F112" s="7">
        <v>9.2713007250500006</v>
      </c>
    </row>
    <row r="113" spans="1:6" x14ac:dyDescent="0.25">
      <c r="A113" s="6" t="s">
        <v>277</v>
      </c>
      <c r="B113" s="7">
        <v>128.88999999999999</v>
      </c>
      <c r="C113" s="7">
        <v>1446.3</v>
      </c>
      <c r="D113" s="7">
        <v>8.7944600000000008</v>
      </c>
      <c r="E113" s="7">
        <v>4.0122560950000006</v>
      </c>
      <c r="F113" s="7">
        <v>9.4827960499999993</v>
      </c>
    </row>
    <row r="114" spans="1:6" x14ac:dyDescent="0.25">
      <c r="A114" s="6" t="s">
        <v>281</v>
      </c>
      <c r="B114" s="7">
        <v>737.51</v>
      </c>
      <c r="C114" s="7">
        <v>5011.7938000000004</v>
      </c>
      <c r="D114" s="7">
        <v>19.029085159999994</v>
      </c>
      <c r="E114" s="7">
        <v>9.9399531625699993</v>
      </c>
      <c r="F114" s="7">
        <v>27.187521180960005</v>
      </c>
    </row>
    <row r="115" spans="1:6" x14ac:dyDescent="0.25">
      <c r="A115" s="6" t="s">
        <v>282</v>
      </c>
      <c r="B115" s="7">
        <v>1109.8400000000001</v>
      </c>
      <c r="C115" s="7">
        <v>13013.115299999999</v>
      </c>
      <c r="D115" s="7">
        <v>51.044160260000012</v>
      </c>
      <c r="E115" s="7">
        <v>28.420445226945009</v>
      </c>
      <c r="F115" s="7">
        <v>75.217818361349998</v>
      </c>
    </row>
    <row r="116" spans="1:6" x14ac:dyDescent="0.25">
      <c r="A116" s="6" t="s">
        <v>283</v>
      </c>
      <c r="B116" s="7">
        <v>269.07</v>
      </c>
      <c r="C116" s="7">
        <v>4427.99</v>
      </c>
      <c r="D116" s="7">
        <v>18.296901999999999</v>
      </c>
      <c r="E116" s="7">
        <v>10.877280742500002</v>
      </c>
      <c r="F116" s="7">
        <v>26.413999213</v>
      </c>
    </row>
    <row r="117" spans="1:6" x14ac:dyDescent="0.25">
      <c r="A117" s="6" t="s">
        <v>284</v>
      </c>
      <c r="B117" s="7">
        <v>13143.090000000006</v>
      </c>
      <c r="C117" s="7">
        <v>70947.037499999977</v>
      </c>
      <c r="D117" s="7">
        <v>327.19808745999984</v>
      </c>
      <c r="E117" s="7">
        <v>128.07937781491506</v>
      </c>
      <c r="F117" s="7">
        <v>420.46134497658272</v>
      </c>
    </row>
    <row r="118" spans="1:6" x14ac:dyDescent="0.25">
      <c r="A118" s="6" t="s">
        <v>285</v>
      </c>
      <c r="B118" s="7">
        <v>31.42</v>
      </c>
      <c r="C118" s="7">
        <v>244.36</v>
      </c>
      <c r="D118" s="7">
        <v>1.2218</v>
      </c>
      <c r="E118" s="7">
        <v>0.72793622200000008</v>
      </c>
      <c r="F118" s="7">
        <v>0.55932293480000006</v>
      </c>
    </row>
    <row r="119" spans="1:6" x14ac:dyDescent="0.25">
      <c r="A119" s="6" t="s">
        <v>287</v>
      </c>
      <c r="B119" s="7">
        <v>3013.0800000000013</v>
      </c>
      <c r="C119" s="7">
        <v>49445.6394</v>
      </c>
      <c r="D119" s="7">
        <v>200.76777447999993</v>
      </c>
      <c r="E119" s="7">
        <v>117.46641547911005</v>
      </c>
      <c r="F119" s="7">
        <v>290.51690465349998</v>
      </c>
    </row>
    <row r="120" spans="1:6" x14ac:dyDescent="0.25">
      <c r="A120" s="6" t="s">
        <v>288</v>
      </c>
      <c r="B120" s="7">
        <v>75.489999999999995</v>
      </c>
      <c r="C120" s="7">
        <v>2298.4</v>
      </c>
      <c r="D120" s="7">
        <v>9.6532800000000005</v>
      </c>
      <c r="E120" s="7">
        <v>5.793461960000001</v>
      </c>
      <c r="F120" s="7">
        <v>13.844412400000003</v>
      </c>
    </row>
    <row r="121" spans="1:6" x14ac:dyDescent="0.25">
      <c r="A121" s="6" t="s">
        <v>289</v>
      </c>
      <c r="B121" s="7">
        <v>382.33000000000004</v>
      </c>
      <c r="C121" s="7">
        <v>7935.8400000000011</v>
      </c>
      <c r="D121" s="7">
        <v>35.080319999999993</v>
      </c>
      <c r="E121" s="7">
        <v>21.005887187999996</v>
      </c>
      <c r="F121" s="7">
        <v>39.6331313532</v>
      </c>
    </row>
    <row r="122" spans="1:6" x14ac:dyDescent="0.25">
      <c r="A122" s="6" t="s">
        <v>290</v>
      </c>
      <c r="B122" s="7">
        <v>69068.040000000066</v>
      </c>
      <c r="C122" s="7">
        <v>294524.87889999972</v>
      </c>
      <c r="D122" s="7">
        <v>1266.9897571699998</v>
      </c>
      <c r="E122" s="7">
        <v>510.75058905925829</v>
      </c>
      <c r="F122" s="7">
        <v>1709.2437160820059</v>
      </c>
    </row>
    <row r="123" spans="1:6" x14ac:dyDescent="0.25">
      <c r="A123" s="6" t="s">
        <v>291</v>
      </c>
      <c r="B123" s="7">
        <v>0.5</v>
      </c>
      <c r="C123" s="7">
        <v>11</v>
      </c>
      <c r="D123" s="7">
        <v>4.6199999999999998E-2</v>
      </c>
      <c r="E123" s="7">
        <v>2.7727150000000002E-2</v>
      </c>
      <c r="F123" s="7">
        <v>6.6258500000000012E-2</v>
      </c>
    </row>
    <row r="124" spans="1:6" x14ac:dyDescent="0.25">
      <c r="A124" s="6" t="s">
        <v>293</v>
      </c>
      <c r="B124" s="7">
        <v>0.61399999999999999</v>
      </c>
      <c r="C124" s="7">
        <v>9.0960000000000001</v>
      </c>
      <c r="D124" s="7">
        <v>4.5403199999999998E-2</v>
      </c>
      <c r="E124" s="7">
        <v>2.2927832400000004E-2</v>
      </c>
      <c r="F124" s="7">
        <v>5.4789756000000009E-2</v>
      </c>
    </row>
    <row r="125" spans="1:6" x14ac:dyDescent="0.25">
      <c r="A125" s="6" t="s">
        <v>295</v>
      </c>
      <c r="B125" s="7">
        <v>59.539999999999992</v>
      </c>
      <c r="C125" s="7">
        <v>1786.1999999999998</v>
      </c>
      <c r="D125" s="7">
        <v>7.5020399999999992</v>
      </c>
      <c r="E125" s="7">
        <v>4.502385030000001</v>
      </c>
      <c r="F125" s="7">
        <v>10.7591757</v>
      </c>
    </row>
    <row r="126" spans="1:6" x14ac:dyDescent="0.25">
      <c r="A126" s="6" t="s">
        <v>298</v>
      </c>
      <c r="B126" s="7">
        <v>18.64</v>
      </c>
      <c r="C126" s="7">
        <v>204.4</v>
      </c>
      <c r="D126" s="7">
        <v>2.3944800000000002</v>
      </c>
      <c r="E126" s="7">
        <v>2.0001128600000002</v>
      </c>
      <c r="F126" s="7">
        <v>1.4625058000000002</v>
      </c>
    </row>
    <row r="127" spans="1:6" x14ac:dyDescent="0.25">
      <c r="A127" s="6" t="s">
        <v>300</v>
      </c>
      <c r="B127" s="7">
        <v>545.94000000000017</v>
      </c>
      <c r="C127" s="7">
        <v>7346.5776999999998</v>
      </c>
      <c r="D127" s="7">
        <v>32.77921834</v>
      </c>
      <c r="E127" s="7">
        <v>20.171117730005005</v>
      </c>
      <c r="F127" s="7">
        <v>44.46277907435001</v>
      </c>
    </row>
    <row r="128" spans="1:6" x14ac:dyDescent="0.25">
      <c r="A128" s="6" t="s">
        <v>306</v>
      </c>
      <c r="B128" s="7">
        <v>15.8</v>
      </c>
      <c r="C128" s="7">
        <v>200</v>
      </c>
      <c r="D128" s="7">
        <v>0.84</v>
      </c>
      <c r="E128" s="7">
        <v>0.50413000000000008</v>
      </c>
      <c r="F128" s="7">
        <v>1.2047000000000001</v>
      </c>
    </row>
    <row r="129" spans="1:6" x14ac:dyDescent="0.25">
      <c r="A129" s="6" t="s">
        <v>307</v>
      </c>
      <c r="B129" s="7">
        <v>79.539999999999992</v>
      </c>
      <c r="C129" s="7">
        <v>1315.16</v>
      </c>
      <c r="D129" s="7">
        <v>5.60602</v>
      </c>
      <c r="E129" s="7">
        <v>3.3261580800000008</v>
      </c>
      <c r="F129" s="7">
        <v>7.945208527200001</v>
      </c>
    </row>
    <row r="130" spans="1:6" x14ac:dyDescent="0.25">
      <c r="A130" s="6" t="s">
        <v>314</v>
      </c>
      <c r="B130" s="7">
        <v>0.57999999999999996</v>
      </c>
      <c r="C130" s="7">
        <v>17.399999999999999</v>
      </c>
      <c r="D130" s="7">
        <v>7.3079999999999992E-2</v>
      </c>
      <c r="E130" s="7">
        <v>4.3859310000000006E-2</v>
      </c>
      <c r="F130" s="7">
        <v>0.10480890000000001</v>
      </c>
    </row>
    <row r="131" spans="1:6" x14ac:dyDescent="0.25">
      <c r="A131" s="6" t="s">
        <v>319</v>
      </c>
      <c r="B131" s="7">
        <v>721.68589999999983</v>
      </c>
      <c r="C131" s="7">
        <v>19620.302399999997</v>
      </c>
      <c r="D131" s="7">
        <v>85.033236880000075</v>
      </c>
      <c r="E131" s="7">
        <v>50.666989493360013</v>
      </c>
      <c r="F131" s="7">
        <v>118.4839219424</v>
      </c>
    </row>
    <row r="132" spans="1:6" x14ac:dyDescent="0.25">
      <c r="A132" s="6" t="s">
        <v>322</v>
      </c>
      <c r="B132" s="7">
        <v>80.199999999999989</v>
      </c>
      <c r="C132" s="7">
        <v>1900.4</v>
      </c>
      <c r="D132" s="7">
        <v>7.9816799999999999</v>
      </c>
      <c r="E132" s="7">
        <v>4.7902432600000013</v>
      </c>
      <c r="F132" s="7">
        <v>11.447059400000001</v>
      </c>
    </row>
    <row r="133" spans="1:6" x14ac:dyDescent="0.25">
      <c r="A133" s="6" t="s">
        <v>323</v>
      </c>
      <c r="B133" s="7">
        <v>21.66</v>
      </c>
      <c r="C133" s="7">
        <v>866.4</v>
      </c>
      <c r="D133" s="7">
        <v>3.6388799999999999</v>
      </c>
      <c r="E133" s="7">
        <v>2.1838911600000004</v>
      </c>
      <c r="F133" s="7">
        <v>5.2187603999999999</v>
      </c>
    </row>
    <row r="134" spans="1:6" x14ac:dyDescent="0.25">
      <c r="A134" s="6" t="s">
        <v>324</v>
      </c>
      <c r="B134" s="7">
        <v>2.9800000000000004</v>
      </c>
      <c r="C134" s="7">
        <v>111.2</v>
      </c>
      <c r="D134" s="7">
        <v>0.46704000000000001</v>
      </c>
      <c r="E134" s="7">
        <v>0.28029628000000006</v>
      </c>
      <c r="F134" s="7">
        <v>0.66981320000000011</v>
      </c>
    </row>
    <row r="135" spans="1:6" x14ac:dyDescent="0.25">
      <c r="A135" s="6" t="s">
        <v>325</v>
      </c>
      <c r="B135" s="7">
        <v>0.3</v>
      </c>
      <c r="C135" s="7">
        <v>6</v>
      </c>
      <c r="D135" s="7">
        <v>4.5600000000000002E-2</v>
      </c>
      <c r="E135" s="7">
        <v>1.7873700000000003E-2</v>
      </c>
      <c r="F135" s="7">
        <v>4.1923559999999999E-2</v>
      </c>
    </row>
    <row r="136" spans="1:6" x14ac:dyDescent="0.25">
      <c r="A136" s="6" t="s">
        <v>326</v>
      </c>
      <c r="B136" s="7">
        <v>758.80000000000018</v>
      </c>
      <c r="C136" s="7">
        <v>8809.3039999999983</v>
      </c>
      <c r="D136" s="7">
        <v>39.575066600000007</v>
      </c>
      <c r="E136" s="7">
        <v>23.695151715899996</v>
      </c>
      <c r="F136" s="7">
        <v>53.223562875700011</v>
      </c>
    </row>
    <row r="139" spans="1:6" x14ac:dyDescent="0.25">
      <c r="B139" s="8">
        <f>SUBTOTAL(9,B2:B138)</f>
        <v>291082.00699999998</v>
      </c>
      <c r="C139" s="8">
        <f t="shared" ref="C139:F139" si="0">SUBTOTAL(9,C2:C138)</f>
        <v>3667513.7864999995</v>
      </c>
      <c r="D139" s="8">
        <f t="shared" si="0"/>
        <v>15840.655920589999</v>
      </c>
      <c r="E139" s="8">
        <f t="shared" si="0"/>
        <v>8918.1157638334826</v>
      </c>
      <c r="F139" s="8">
        <f t="shared" si="0"/>
        <v>19979.240140071073</v>
      </c>
    </row>
  </sheetData>
  <autoFilter ref="A1:F13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workbookViewId="0">
      <selection activeCell="G15" sqref="G15"/>
    </sheetView>
  </sheetViews>
  <sheetFormatPr defaultRowHeight="15" x14ac:dyDescent="0.25"/>
  <cols>
    <col min="1" max="1" width="45.7109375" customWidth="1"/>
    <col min="2" max="3" width="15.140625" customWidth="1"/>
  </cols>
  <sheetData>
    <row r="1" spans="1:4" ht="30" x14ac:dyDescent="0.25">
      <c r="A1" s="17" t="s">
        <v>332</v>
      </c>
      <c r="B1" s="17" t="s">
        <v>0</v>
      </c>
      <c r="C1" s="17" t="s">
        <v>330</v>
      </c>
      <c r="D1" s="17" t="s">
        <v>331</v>
      </c>
    </row>
    <row r="2" spans="1:4" x14ac:dyDescent="0.25">
      <c r="A2" s="3" t="s">
        <v>32</v>
      </c>
      <c r="B2" s="4">
        <v>47.91</v>
      </c>
      <c r="C2" s="4">
        <v>155.63</v>
      </c>
      <c r="D2" s="5">
        <v>46.689</v>
      </c>
    </row>
    <row r="3" spans="1:4" x14ac:dyDescent="0.25">
      <c r="A3" s="3" t="s">
        <v>35</v>
      </c>
      <c r="B3" s="4">
        <v>16.509999999999998</v>
      </c>
      <c r="C3" s="4">
        <v>42.34</v>
      </c>
      <c r="D3" s="4">
        <v>21.17</v>
      </c>
    </row>
    <row r="4" spans="1:4" x14ac:dyDescent="0.25">
      <c r="A4" s="3" t="s">
        <v>43</v>
      </c>
      <c r="B4" s="4">
        <v>11.2</v>
      </c>
      <c r="C4" s="4">
        <v>3</v>
      </c>
      <c r="D4" s="5">
        <v>0.9</v>
      </c>
    </row>
    <row r="5" spans="1:4" x14ac:dyDescent="0.25">
      <c r="A5" s="3" t="s">
        <v>76</v>
      </c>
      <c r="B5" s="4">
        <v>690.50000000000011</v>
      </c>
      <c r="C5" s="4">
        <v>628.80700000000013</v>
      </c>
      <c r="D5" s="4">
        <v>262.93482632970006</v>
      </c>
    </row>
    <row r="6" spans="1:4" x14ac:dyDescent="0.25">
      <c r="A6" s="3" t="s">
        <v>106</v>
      </c>
      <c r="B6" s="4">
        <v>66.88</v>
      </c>
      <c r="C6" s="4">
        <v>137.07</v>
      </c>
      <c r="D6" s="5">
        <v>41.120999999999995</v>
      </c>
    </row>
    <row r="7" spans="1:4" x14ac:dyDescent="0.25">
      <c r="A7" s="3" t="s">
        <v>108</v>
      </c>
      <c r="B7" s="4">
        <v>2217.7099999999996</v>
      </c>
      <c r="C7" s="4">
        <v>5048.3382000000001</v>
      </c>
      <c r="D7" s="4">
        <v>2030.6096279999992</v>
      </c>
    </row>
    <row r="8" spans="1:4" x14ac:dyDescent="0.25">
      <c r="A8" s="3" t="s">
        <v>128</v>
      </c>
      <c r="B8" s="4">
        <v>170.52</v>
      </c>
      <c r="C8" s="4">
        <v>550.29</v>
      </c>
      <c r="D8" s="4">
        <v>320.20799999999997</v>
      </c>
    </row>
    <row r="9" spans="1:4" x14ac:dyDescent="0.25">
      <c r="A9" s="3" t="s">
        <v>132</v>
      </c>
      <c r="B9" s="4">
        <v>252.26</v>
      </c>
      <c r="C9" s="4">
        <v>371.21</v>
      </c>
      <c r="D9" s="4">
        <v>150.69387999999998</v>
      </c>
    </row>
    <row r="10" spans="1:4" x14ac:dyDescent="0.25">
      <c r="A10" s="3" t="s">
        <v>137</v>
      </c>
      <c r="B10" s="4">
        <v>60.529999999999994</v>
      </c>
      <c r="C10" s="4">
        <v>139.27000000000001</v>
      </c>
      <c r="D10" s="4">
        <v>69.635000000000005</v>
      </c>
    </row>
    <row r="11" spans="1:4" x14ac:dyDescent="0.25">
      <c r="A11" s="3" t="s">
        <v>170</v>
      </c>
      <c r="B11" s="4">
        <v>9.1999999999999993</v>
      </c>
      <c r="C11" s="4">
        <v>0.5</v>
      </c>
      <c r="D11" s="4">
        <v>0.45</v>
      </c>
    </row>
    <row r="12" spans="1:4" x14ac:dyDescent="0.25">
      <c r="A12" s="3" t="s">
        <v>174</v>
      </c>
      <c r="B12" s="4">
        <v>98.76</v>
      </c>
      <c r="C12" s="4">
        <v>213.07</v>
      </c>
      <c r="D12" s="4">
        <v>103.92100000000001</v>
      </c>
    </row>
    <row r="13" spans="1:4" x14ac:dyDescent="0.25">
      <c r="A13" s="3" t="s">
        <v>175</v>
      </c>
      <c r="B13" s="4">
        <v>23.950000000000003</v>
      </c>
      <c r="C13" s="4">
        <v>56.155000000000001</v>
      </c>
      <c r="D13" s="4">
        <v>27.282499999999999</v>
      </c>
    </row>
    <row r="14" spans="1:4" x14ac:dyDescent="0.25">
      <c r="A14" s="3" t="s">
        <v>198</v>
      </c>
      <c r="B14" s="4">
        <v>2.77</v>
      </c>
      <c r="C14" s="4">
        <v>5.5095000000000001</v>
      </c>
      <c r="D14" s="4">
        <v>2.75475</v>
      </c>
    </row>
    <row r="15" spans="1:4" x14ac:dyDescent="0.25">
      <c r="A15" s="3" t="s">
        <v>203</v>
      </c>
      <c r="B15" s="4">
        <v>1638.32</v>
      </c>
      <c r="C15" s="4">
        <v>2661.6917000000008</v>
      </c>
      <c r="D15" s="4">
        <v>1151.3353749921</v>
      </c>
    </row>
    <row r="16" spans="1:4" x14ac:dyDescent="0.25">
      <c r="A16" s="3" t="s">
        <v>205</v>
      </c>
      <c r="B16" s="4">
        <v>89.46</v>
      </c>
      <c r="C16" s="4">
        <v>235</v>
      </c>
      <c r="D16" s="4">
        <v>75.3</v>
      </c>
    </row>
    <row r="17" spans="1:4" x14ac:dyDescent="0.25">
      <c r="A17" s="3" t="s">
        <v>206</v>
      </c>
      <c r="B17" s="4">
        <v>453.37000000000012</v>
      </c>
      <c r="C17" s="4">
        <v>759.24400000000014</v>
      </c>
      <c r="D17" s="4">
        <v>353.85531999999995</v>
      </c>
    </row>
    <row r="18" spans="1:4" x14ac:dyDescent="0.25">
      <c r="A18" s="3" t="s">
        <v>207</v>
      </c>
      <c r="B18" s="4">
        <v>2.25</v>
      </c>
      <c r="C18" s="4">
        <v>0.1</v>
      </c>
      <c r="D18" s="5">
        <v>0.03</v>
      </c>
    </row>
    <row r="19" spans="1:4" x14ac:dyDescent="0.25">
      <c r="A19" s="3" t="s">
        <v>213</v>
      </c>
      <c r="B19" s="4">
        <v>94.78</v>
      </c>
      <c r="C19" s="4">
        <v>174.01</v>
      </c>
      <c r="D19" s="4">
        <v>87.004999999999995</v>
      </c>
    </row>
    <row r="20" spans="1:4" x14ac:dyDescent="0.25">
      <c r="A20" s="3" t="s">
        <v>222</v>
      </c>
      <c r="B20" s="4">
        <v>878.88</v>
      </c>
      <c r="C20" s="4">
        <v>1928.4950000000001</v>
      </c>
      <c r="D20" s="4">
        <v>712.36135000000002</v>
      </c>
    </row>
    <row r="21" spans="1:4" x14ac:dyDescent="0.25">
      <c r="A21" s="3" t="s">
        <v>228</v>
      </c>
      <c r="B21" s="4">
        <v>1411.0200000000002</v>
      </c>
      <c r="C21" s="4">
        <v>1816.4939000000006</v>
      </c>
      <c r="D21" s="4">
        <v>813.91220260369994</v>
      </c>
    </row>
    <row r="22" spans="1:4" x14ac:dyDescent="0.25">
      <c r="A22" s="3" t="s">
        <v>249</v>
      </c>
      <c r="B22" s="4">
        <v>414.95000000000005</v>
      </c>
      <c r="C22" s="4">
        <v>212.08</v>
      </c>
      <c r="D22" s="4">
        <v>77.107199999999992</v>
      </c>
    </row>
    <row r="23" spans="1:4" x14ac:dyDescent="0.25">
      <c r="A23" s="3" t="s">
        <v>251</v>
      </c>
      <c r="B23" s="4">
        <v>599.88</v>
      </c>
      <c r="C23" s="4">
        <v>944.20580000000007</v>
      </c>
      <c r="D23" s="4">
        <v>420.47788399999996</v>
      </c>
    </row>
    <row r="24" spans="1:4" x14ac:dyDescent="0.25">
      <c r="A24" s="3" t="s">
        <v>256</v>
      </c>
      <c r="B24" s="4">
        <v>74.2</v>
      </c>
      <c r="C24" s="4">
        <v>103.39160000000001</v>
      </c>
      <c r="D24" s="4">
        <v>45.492304000000004</v>
      </c>
    </row>
    <row r="25" spans="1:4" x14ac:dyDescent="0.25">
      <c r="A25" s="3" t="s">
        <v>266</v>
      </c>
      <c r="B25" s="4">
        <v>235</v>
      </c>
      <c r="C25" s="4">
        <v>337.35</v>
      </c>
      <c r="D25" s="4">
        <v>168.67500000000001</v>
      </c>
    </row>
    <row r="26" spans="1:4" x14ac:dyDescent="0.25">
      <c r="A26" s="3" t="s">
        <v>268</v>
      </c>
      <c r="B26" s="4">
        <v>10.02</v>
      </c>
      <c r="C26" s="4">
        <v>30</v>
      </c>
      <c r="D26" s="4">
        <v>16.2</v>
      </c>
    </row>
    <row r="27" spans="1:4" ht="30" x14ac:dyDescent="0.25">
      <c r="A27" s="3" t="s">
        <v>274</v>
      </c>
      <c r="B27" s="4">
        <v>36.75</v>
      </c>
      <c r="C27" s="4">
        <v>107.34</v>
      </c>
      <c r="D27" s="4">
        <v>53.67</v>
      </c>
    </row>
    <row r="28" spans="1:4" x14ac:dyDescent="0.25">
      <c r="A28" s="3" t="s">
        <v>284</v>
      </c>
      <c r="B28" s="4">
        <v>76.19</v>
      </c>
      <c r="C28" s="4">
        <v>89.95</v>
      </c>
      <c r="D28" s="4">
        <v>44.575000000000003</v>
      </c>
    </row>
    <row r="29" spans="1:4" x14ac:dyDescent="0.25">
      <c r="A29" s="3" t="s">
        <v>286</v>
      </c>
      <c r="B29" s="4">
        <v>8.25</v>
      </c>
      <c r="C29" s="4">
        <v>17.5</v>
      </c>
      <c r="D29" s="4">
        <v>8.75</v>
      </c>
    </row>
    <row r="30" spans="1:4" x14ac:dyDescent="0.25">
      <c r="A30" s="3" t="s">
        <v>287</v>
      </c>
      <c r="B30" s="4">
        <v>16.47</v>
      </c>
      <c r="C30" s="4">
        <v>141.62</v>
      </c>
      <c r="D30" s="4">
        <v>63.729000000000006</v>
      </c>
    </row>
    <row r="31" spans="1:4" x14ac:dyDescent="0.25">
      <c r="A31" s="3" t="s">
        <v>290</v>
      </c>
      <c r="B31" s="4">
        <v>287.39999999999998</v>
      </c>
      <c r="C31" s="4">
        <v>446.90000000000003</v>
      </c>
      <c r="D31" s="4">
        <v>211.55</v>
      </c>
    </row>
    <row r="32" spans="1:4" x14ac:dyDescent="0.25">
      <c r="A32" s="3" t="s">
        <v>300</v>
      </c>
      <c r="B32" s="4">
        <v>69.260000000000005</v>
      </c>
      <c r="C32" s="4">
        <v>129.66</v>
      </c>
      <c r="D32" s="5">
        <v>38.898000000000003</v>
      </c>
    </row>
    <row r="33" spans="1:4" x14ac:dyDescent="0.25">
      <c r="A33" s="3" t="s">
        <v>319</v>
      </c>
      <c r="B33" s="4">
        <v>120.1999</v>
      </c>
      <c r="C33" s="4">
        <v>0.312</v>
      </c>
      <c r="D33" s="4">
        <v>6.1536E-2</v>
      </c>
    </row>
    <row r="34" spans="1:4" x14ac:dyDescent="0.25">
      <c r="A34" s="3" t="s">
        <v>326</v>
      </c>
      <c r="B34" s="4">
        <v>6.25</v>
      </c>
      <c r="C34" s="4">
        <v>4.9000000000000004</v>
      </c>
      <c r="D34" s="4">
        <v>2.6460000000000004</v>
      </c>
    </row>
    <row r="35" spans="1:4" x14ac:dyDescent="0.25">
      <c r="A35" s="3"/>
      <c r="B35" s="4"/>
      <c r="C35" s="4"/>
      <c r="D35" s="4"/>
    </row>
    <row r="36" spans="1:4" x14ac:dyDescent="0.25">
      <c r="A36" s="3"/>
      <c r="B36" s="9">
        <f>SUM(B2:B35)</f>
        <v>10191.599899999999</v>
      </c>
      <c r="C36" s="9">
        <f t="shared" ref="C36:D36" si="0">SUM(C2:C35)</f>
        <v>17491.433700000009</v>
      </c>
      <c r="D36" s="9">
        <f t="shared" si="0"/>
        <v>7424.0007559255</v>
      </c>
    </row>
    <row r="37" spans="1:4" x14ac:dyDescent="0.25">
      <c r="A37" s="3"/>
      <c r="B37" s="4"/>
      <c r="C37" s="4"/>
      <c r="D37" s="4"/>
    </row>
    <row r="38" spans="1:4" x14ac:dyDescent="0.25">
      <c r="A38" s="3"/>
      <c r="B38" s="4"/>
      <c r="C38" s="4"/>
      <c r="D38" s="5"/>
    </row>
    <row r="39" spans="1:4" x14ac:dyDescent="0.25">
      <c r="A39" s="3"/>
      <c r="B39" s="4"/>
      <c r="C39" s="4"/>
      <c r="D39" s="4"/>
    </row>
    <row r="40" spans="1:4" x14ac:dyDescent="0.25">
      <c r="A40" s="3"/>
      <c r="B40" s="4"/>
      <c r="C40" s="4"/>
      <c r="D40" s="4"/>
    </row>
    <row r="41" spans="1:4" x14ac:dyDescent="0.25">
      <c r="A41" s="3"/>
      <c r="B41" s="4"/>
      <c r="C41" s="4"/>
      <c r="D41" s="4"/>
    </row>
    <row r="42" spans="1:4" x14ac:dyDescent="0.25">
      <c r="A42" s="3"/>
      <c r="B42" s="4"/>
      <c r="C42" s="4"/>
      <c r="D42" s="4"/>
    </row>
    <row r="43" spans="1:4" x14ac:dyDescent="0.25">
      <c r="A43" s="3"/>
      <c r="B43" s="4"/>
      <c r="C43" s="4"/>
      <c r="D43" s="4"/>
    </row>
    <row r="44" spans="1:4" x14ac:dyDescent="0.25">
      <c r="A44" s="3"/>
      <c r="B44" s="4"/>
      <c r="C44" s="4"/>
      <c r="D44" s="4"/>
    </row>
    <row r="45" spans="1:4" x14ac:dyDescent="0.25">
      <c r="A45" s="3"/>
      <c r="B45" s="4"/>
      <c r="C45" s="4"/>
      <c r="D45" s="4"/>
    </row>
    <row r="46" spans="1:4" x14ac:dyDescent="0.25">
      <c r="A46" s="3"/>
      <c r="B46" s="4"/>
      <c r="C46" s="4"/>
      <c r="D46" s="4"/>
    </row>
    <row r="47" spans="1:4" x14ac:dyDescent="0.25">
      <c r="A47" s="3"/>
      <c r="B47" s="4"/>
      <c r="C47" s="4"/>
      <c r="D47" s="4"/>
    </row>
    <row r="48" spans="1:4" x14ac:dyDescent="0.25">
      <c r="A48" s="3"/>
      <c r="B48" s="4"/>
      <c r="C48" s="4"/>
      <c r="D48" s="4"/>
    </row>
    <row r="49" spans="1:4" x14ac:dyDescent="0.25">
      <c r="A49" s="3"/>
      <c r="B49" s="4"/>
      <c r="C49" s="4"/>
      <c r="D49" s="4"/>
    </row>
    <row r="50" spans="1:4" x14ac:dyDescent="0.25">
      <c r="A50" s="3"/>
      <c r="B50" s="4"/>
      <c r="C50" s="4"/>
      <c r="D50" s="5"/>
    </row>
    <row r="51" spans="1:4" x14ac:dyDescent="0.25">
      <c r="A51" s="3"/>
      <c r="B51" s="4"/>
      <c r="C51" s="4"/>
      <c r="D51" s="5"/>
    </row>
    <row r="52" spans="1:4" x14ac:dyDescent="0.25">
      <c r="A52" s="3"/>
      <c r="B52" s="4"/>
      <c r="C52" s="4"/>
      <c r="D52" s="4"/>
    </row>
    <row r="53" spans="1:4" x14ac:dyDescent="0.25">
      <c r="A53" s="3"/>
      <c r="B53" s="4"/>
      <c r="C53" s="4"/>
      <c r="D53" s="4"/>
    </row>
    <row r="54" spans="1:4" x14ac:dyDescent="0.25">
      <c r="A54" s="3"/>
      <c r="B54" s="4"/>
      <c r="C54" s="4"/>
      <c r="D54" s="4"/>
    </row>
    <row r="55" spans="1:4" x14ac:dyDescent="0.25">
      <c r="A55" s="3"/>
      <c r="B55" s="4"/>
      <c r="C55" s="4"/>
      <c r="D55" s="4"/>
    </row>
    <row r="56" spans="1:4" x14ac:dyDescent="0.25">
      <c r="A56" s="3"/>
      <c r="B56" s="4"/>
      <c r="C56" s="4"/>
      <c r="D56" s="4"/>
    </row>
    <row r="57" spans="1:4" x14ac:dyDescent="0.25">
      <c r="A57" s="3"/>
      <c r="B57" s="4"/>
      <c r="C57" s="4"/>
      <c r="D57" s="4"/>
    </row>
    <row r="58" spans="1:4" x14ac:dyDescent="0.25">
      <c r="A58" s="3"/>
      <c r="B58" s="4"/>
      <c r="C58" s="4"/>
      <c r="D58" s="5"/>
    </row>
    <row r="59" spans="1:4" x14ac:dyDescent="0.25">
      <c r="A59" s="3"/>
      <c r="B59" s="4"/>
      <c r="C59" s="4"/>
      <c r="D59" s="4"/>
    </row>
    <row r="60" spans="1:4" x14ac:dyDescent="0.25">
      <c r="A60" s="3"/>
      <c r="B60" s="4"/>
      <c r="C60" s="4"/>
      <c r="D60" s="5"/>
    </row>
    <row r="61" spans="1:4" x14ac:dyDescent="0.25">
      <c r="A61" s="3"/>
      <c r="B61" s="4"/>
      <c r="C61" s="4"/>
      <c r="D61" s="4"/>
    </row>
    <row r="62" spans="1:4" x14ac:dyDescent="0.25">
      <c r="A62" s="3"/>
      <c r="B62" s="4"/>
      <c r="C62" s="4"/>
      <c r="D62" s="4"/>
    </row>
    <row r="63" spans="1:4" x14ac:dyDescent="0.25">
      <c r="A63" s="3"/>
      <c r="B63" s="4"/>
      <c r="C63" s="4"/>
      <c r="D63" s="5"/>
    </row>
    <row r="64" spans="1:4" x14ac:dyDescent="0.25">
      <c r="A64" s="3"/>
      <c r="B64" s="4"/>
      <c r="C64" s="4"/>
      <c r="D64" s="5"/>
    </row>
    <row r="65" spans="1:4" x14ac:dyDescent="0.25">
      <c r="A65" s="3"/>
      <c r="B65" s="4"/>
      <c r="C65" s="4"/>
      <c r="D65" s="4"/>
    </row>
    <row r="66" spans="1:4" x14ac:dyDescent="0.25">
      <c r="A66" s="3"/>
      <c r="B66" s="4"/>
      <c r="C66" s="4"/>
      <c r="D66" s="5"/>
    </row>
    <row r="67" spans="1:4" x14ac:dyDescent="0.25">
      <c r="A67" s="3"/>
      <c r="B67" s="4"/>
      <c r="C67" s="4"/>
      <c r="D67" s="4"/>
    </row>
    <row r="68" spans="1:4" x14ac:dyDescent="0.25">
      <c r="A68" s="3"/>
      <c r="B68" s="4"/>
      <c r="C68" s="4"/>
      <c r="D68" s="4"/>
    </row>
    <row r="69" spans="1:4" x14ac:dyDescent="0.25">
      <c r="A69" s="3"/>
      <c r="B69" s="4"/>
      <c r="C69" s="4"/>
      <c r="D69" s="4"/>
    </row>
    <row r="70" spans="1:4" x14ac:dyDescent="0.25">
      <c r="A70" s="3"/>
      <c r="B70" s="4"/>
      <c r="C70" s="4"/>
      <c r="D70" s="4"/>
    </row>
    <row r="71" spans="1:4" x14ac:dyDescent="0.25">
      <c r="A71" s="3"/>
      <c r="B71" s="4"/>
      <c r="C71" s="4"/>
      <c r="D71" s="4"/>
    </row>
    <row r="72" spans="1:4" x14ac:dyDescent="0.25">
      <c r="A72" s="3"/>
      <c r="B72" s="4"/>
      <c r="C72" s="4"/>
      <c r="D72" s="4"/>
    </row>
    <row r="73" spans="1:4" x14ac:dyDescent="0.25">
      <c r="A73" s="3"/>
      <c r="B73" s="4"/>
      <c r="C73" s="4"/>
      <c r="D73" s="5"/>
    </row>
    <row r="74" spans="1:4" x14ac:dyDescent="0.25">
      <c r="A74" s="3"/>
      <c r="B74" s="4"/>
      <c r="C74" s="4"/>
      <c r="D74" s="5"/>
    </row>
    <row r="75" spans="1:4" x14ac:dyDescent="0.25">
      <c r="A75" s="3"/>
      <c r="B75" s="4"/>
      <c r="C75" s="4"/>
      <c r="D75" s="4"/>
    </row>
    <row r="76" spans="1:4" x14ac:dyDescent="0.25">
      <c r="A76" s="3"/>
      <c r="B76" s="4"/>
      <c r="C76" s="4"/>
      <c r="D76" s="4"/>
    </row>
    <row r="77" spans="1:4" x14ac:dyDescent="0.25">
      <c r="A77" s="3"/>
      <c r="B77" s="4"/>
      <c r="C77" s="4"/>
      <c r="D77" s="4"/>
    </row>
    <row r="78" spans="1:4" x14ac:dyDescent="0.25">
      <c r="A78" s="3"/>
      <c r="B78" s="4"/>
      <c r="C78" s="4"/>
      <c r="D78" s="4"/>
    </row>
    <row r="79" spans="1:4" x14ac:dyDescent="0.25">
      <c r="A79" s="3"/>
      <c r="B79" s="4"/>
      <c r="C79" s="4"/>
      <c r="D79" s="4"/>
    </row>
    <row r="80" spans="1:4" x14ac:dyDescent="0.25">
      <c r="A80" s="3"/>
      <c r="B80" s="4"/>
      <c r="C80" s="4"/>
      <c r="D80" s="4"/>
    </row>
    <row r="81" spans="1:4" x14ac:dyDescent="0.25">
      <c r="A81" s="3"/>
      <c r="B81" s="4"/>
      <c r="C81" s="4"/>
      <c r="D81" s="4"/>
    </row>
    <row r="82" spans="1:4" x14ac:dyDescent="0.25">
      <c r="A82" s="3"/>
      <c r="B82" s="4"/>
      <c r="C82" s="4"/>
      <c r="D82" s="4"/>
    </row>
    <row r="83" spans="1:4" x14ac:dyDescent="0.25">
      <c r="A83" s="3"/>
      <c r="B83" s="4"/>
      <c r="C83" s="4"/>
      <c r="D83" s="4"/>
    </row>
    <row r="84" spans="1:4" x14ac:dyDescent="0.25">
      <c r="A84" s="3"/>
      <c r="B84" s="4"/>
      <c r="C84" s="4"/>
      <c r="D84" s="4"/>
    </row>
    <row r="85" spans="1:4" x14ac:dyDescent="0.25">
      <c r="A85" s="3"/>
      <c r="B85" s="4"/>
      <c r="C85" s="4"/>
      <c r="D85" s="4"/>
    </row>
    <row r="86" spans="1:4" x14ac:dyDescent="0.25">
      <c r="A86" s="3"/>
      <c r="B86" s="4"/>
      <c r="C86" s="4"/>
      <c r="D86" s="5"/>
    </row>
    <row r="87" spans="1:4" x14ac:dyDescent="0.25">
      <c r="A87" s="3"/>
      <c r="B87" s="4"/>
      <c r="C87" s="4"/>
      <c r="D87" s="4"/>
    </row>
    <row r="88" spans="1:4" x14ac:dyDescent="0.25">
      <c r="A88" s="3"/>
      <c r="B88" s="4"/>
      <c r="C88" s="4"/>
      <c r="D88" s="4"/>
    </row>
    <row r="89" spans="1:4" x14ac:dyDescent="0.25">
      <c r="A89" s="3"/>
      <c r="B89" s="4"/>
      <c r="C89" s="4"/>
      <c r="D89" s="4"/>
    </row>
    <row r="90" spans="1:4" x14ac:dyDescent="0.25">
      <c r="A90" s="3"/>
      <c r="B90" s="4"/>
      <c r="C90" s="4"/>
      <c r="D90" s="4"/>
    </row>
    <row r="91" spans="1:4" x14ac:dyDescent="0.25">
      <c r="A91" s="3"/>
      <c r="B91" s="4"/>
      <c r="C91" s="4"/>
      <c r="D91" s="4"/>
    </row>
    <row r="92" spans="1:4" x14ac:dyDescent="0.25">
      <c r="A92" s="3"/>
      <c r="B92" s="4"/>
      <c r="C92" s="4"/>
      <c r="D92" s="4"/>
    </row>
    <row r="93" spans="1:4" x14ac:dyDescent="0.25">
      <c r="A93" s="3"/>
      <c r="B93" s="4"/>
      <c r="C93" s="4"/>
      <c r="D93" s="4"/>
    </row>
    <row r="94" spans="1:4" x14ac:dyDescent="0.25">
      <c r="A94" s="3"/>
      <c r="B94" s="4"/>
      <c r="C94" s="4"/>
      <c r="D94" s="4"/>
    </row>
    <row r="95" spans="1:4" x14ac:dyDescent="0.25">
      <c r="A95" s="3"/>
      <c r="B95" s="4"/>
      <c r="C95" s="4"/>
      <c r="D95" s="4"/>
    </row>
    <row r="96" spans="1:4" x14ac:dyDescent="0.25">
      <c r="A96" s="3"/>
      <c r="B96" s="4"/>
      <c r="C96" s="4"/>
      <c r="D96" s="4"/>
    </row>
    <row r="97" spans="1:4" x14ac:dyDescent="0.25">
      <c r="A97" s="3"/>
      <c r="B97" s="4"/>
      <c r="C97" s="4"/>
      <c r="D97" s="4"/>
    </row>
    <row r="98" spans="1:4" x14ac:dyDescent="0.25">
      <c r="A98" s="3"/>
      <c r="B98" s="4"/>
      <c r="C98" s="4"/>
      <c r="D98" s="4"/>
    </row>
    <row r="99" spans="1:4" x14ac:dyDescent="0.25">
      <c r="A99" s="3"/>
      <c r="B99" s="4"/>
      <c r="C99" s="4"/>
      <c r="D99" s="4"/>
    </row>
    <row r="100" spans="1:4" x14ac:dyDescent="0.25">
      <c r="A100" s="3"/>
      <c r="B100" s="4"/>
      <c r="C100" s="4"/>
      <c r="D100" s="4"/>
    </row>
    <row r="101" spans="1:4" x14ac:dyDescent="0.25">
      <c r="A101" s="3"/>
      <c r="B101" s="4"/>
      <c r="C101" s="4"/>
      <c r="D101" s="5"/>
    </row>
    <row r="102" spans="1:4" x14ac:dyDescent="0.25">
      <c r="A102" s="3"/>
      <c r="B102" s="4"/>
      <c r="C102" s="4"/>
      <c r="D102" s="4"/>
    </row>
    <row r="103" spans="1:4" x14ac:dyDescent="0.25">
      <c r="A103" s="3"/>
      <c r="B103" s="4"/>
      <c r="C103" s="4"/>
      <c r="D103" s="5"/>
    </row>
    <row r="104" spans="1:4" x14ac:dyDescent="0.25">
      <c r="A104" s="3"/>
      <c r="B104" s="4"/>
      <c r="C104" s="4"/>
      <c r="D104" s="4"/>
    </row>
    <row r="105" spans="1:4" x14ac:dyDescent="0.25">
      <c r="A105" s="3"/>
      <c r="B105" s="4"/>
      <c r="C105" s="4"/>
      <c r="D105" s="4"/>
    </row>
    <row r="106" spans="1:4" x14ac:dyDescent="0.25">
      <c r="A106" s="3"/>
      <c r="B106" s="4"/>
      <c r="C106" s="4"/>
      <c r="D106" s="4"/>
    </row>
    <row r="107" spans="1:4" x14ac:dyDescent="0.25">
      <c r="A107" s="3"/>
      <c r="B107" s="4"/>
      <c r="C107" s="4"/>
      <c r="D107" s="4"/>
    </row>
    <row r="108" spans="1:4" x14ac:dyDescent="0.25">
      <c r="A108" s="3"/>
      <c r="B108" s="4"/>
      <c r="C108" s="4"/>
      <c r="D108" s="4"/>
    </row>
    <row r="109" spans="1:4" x14ac:dyDescent="0.25">
      <c r="A109" s="3"/>
      <c r="B109" s="4"/>
      <c r="C109" s="4"/>
      <c r="D109" s="4"/>
    </row>
    <row r="110" spans="1:4" x14ac:dyDescent="0.25">
      <c r="A110" s="3"/>
      <c r="B110" s="4"/>
      <c r="C110" s="4"/>
      <c r="D110" s="5"/>
    </row>
    <row r="111" spans="1:4" x14ac:dyDescent="0.25">
      <c r="A111" s="3"/>
      <c r="B111" s="4"/>
      <c r="C111" s="4"/>
      <c r="D111" s="4"/>
    </row>
    <row r="112" spans="1:4" x14ac:dyDescent="0.25">
      <c r="A112" s="3"/>
      <c r="B112" s="4"/>
      <c r="C112" s="4"/>
      <c r="D112" s="5"/>
    </row>
    <row r="113" spans="1:4" x14ac:dyDescent="0.25">
      <c r="A113" s="3"/>
      <c r="B113" s="4"/>
      <c r="C113" s="4"/>
      <c r="D113" s="4"/>
    </row>
    <row r="114" spans="1:4" x14ac:dyDescent="0.25">
      <c r="A114" s="3"/>
      <c r="B114" s="4"/>
      <c r="C114" s="4"/>
      <c r="D114" s="4"/>
    </row>
    <row r="115" spans="1:4" x14ac:dyDescent="0.25">
      <c r="A115" s="3"/>
      <c r="B115" s="4"/>
      <c r="C115" s="4"/>
      <c r="D115" s="4"/>
    </row>
    <row r="116" spans="1:4" x14ac:dyDescent="0.25">
      <c r="A116" s="3"/>
      <c r="B116" s="4"/>
      <c r="C116" s="4"/>
      <c r="D116" s="5"/>
    </row>
    <row r="117" spans="1:4" x14ac:dyDescent="0.25">
      <c r="A117" s="3"/>
      <c r="B117" s="4"/>
      <c r="C117" s="4"/>
      <c r="D117" s="4"/>
    </row>
    <row r="118" spans="1:4" x14ac:dyDescent="0.25">
      <c r="A118" s="3"/>
      <c r="B118" s="4"/>
      <c r="C118" s="4"/>
      <c r="D118" s="5"/>
    </row>
    <row r="119" spans="1:4" x14ac:dyDescent="0.25">
      <c r="A119" s="3"/>
      <c r="B119" s="4"/>
      <c r="C119" s="4"/>
      <c r="D119" s="5"/>
    </row>
    <row r="120" spans="1:4" x14ac:dyDescent="0.25">
      <c r="A120" s="3"/>
      <c r="B120" s="4"/>
      <c r="C120" s="4"/>
      <c r="D120" s="4"/>
    </row>
    <row r="121" spans="1:4" x14ac:dyDescent="0.25">
      <c r="A121" s="3"/>
      <c r="B121" s="4"/>
      <c r="C121" s="4"/>
      <c r="D121" s="5"/>
    </row>
    <row r="122" spans="1:4" x14ac:dyDescent="0.25">
      <c r="A122" s="3"/>
      <c r="B122" s="4"/>
      <c r="C122" s="4"/>
      <c r="D122" s="4"/>
    </row>
    <row r="123" spans="1:4" x14ac:dyDescent="0.25">
      <c r="A123" s="3"/>
      <c r="B123" s="4"/>
      <c r="C123" s="4"/>
      <c r="D123" s="4"/>
    </row>
    <row r="124" spans="1:4" x14ac:dyDescent="0.25">
      <c r="A124" s="3"/>
      <c r="B124" s="4"/>
      <c r="C124" s="4"/>
      <c r="D124" s="4"/>
    </row>
    <row r="125" spans="1:4" x14ac:dyDescent="0.25">
      <c r="A125" s="3"/>
      <c r="B125" s="4"/>
      <c r="C125" s="4"/>
      <c r="D125" s="5"/>
    </row>
    <row r="126" spans="1:4" x14ac:dyDescent="0.25">
      <c r="A126" s="3"/>
      <c r="B126" s="4"/>
      <c r="C126" s="4"/>
      <c r="D126" s="5"/>
    </row>
    <row r="127" spans="1:4" x14ac:dyDescent="0.25">
      <c r="A127" s="3"/>
      <c r="B127" s="4"/>
      <c r="C127" s="4"/>
      <c r="D127" s="4"/>
    </row>
    <row r="128" spans="1:4" x14ac:dyDescent="0.25">
      <c r="A128" s="3"/>
      <c r="B128" s="4"/>
      <c r="C128" s="4"/>
      <c r="D128" s="5"/>
    </row>
    <row r="129" spans="1:4" x14ac:dyDescent="0.25">
      <c r="A129" s="3"/>
      <c r="B129" s="4"/>
      <c r="C129" s="4"/>
      <c r="D129" s="4"/>
    </row>
    <row r="130" spans="1:4" x14ac:dyDescent="0.25">
      <c r="A130" s="3"/>
      <c r="B130" s="4"/>
      <c r="C130" s="4"/>
      <c r="D130" s="4"/>
    </row>
    <row r="131" spans="1:4" x14ac:dyDescent="0.25">
      <c r="A131" s="3"/>
      <c r="B131" s="4"/>
      <c r="C131" s="4"/>
      <c r="D131" s="5"/>
    </row>
    <row r="132" spans="1:4" x14ac:dyDescent="0.25">
      <c r="A132" s="3"/>
      <c r="B132" s="4"/>
      <c r="C132" s="4"/>
      <c r="D132" s="4"/>
    </row>
    <row r="133" spans="1:4" x14ac:dyDescent="0.25">
      <c r="A133" s="3"/>
      <c r="B133" s="4"/>
      <c r="C133" s="4"/>
      <c r="D133" s="4"/>
    </row>
    <row r="134" spans="1:4" x14ac:dyDescent="0.25">
      <c r="A134" s="3"/>
      <c r="B134" s="4"/>
      <c r="C134" s="4"/>
      <c r="D134" s="4"/>
    </row>
    <row r="135" spans="1:4" x14ac:dyDescent="0.25">
      <c r="A135" s="3"/>
      <c r="B135" s="4"/>
      <c r="C135" s="4"/>
      <c r="D135" s="4"/>
    </row>
    <row r="136" spans="1:4" x14ac:dyDescent="0.25">
      <c r="A136" s="3"/>
      <c r="B136" s="4"/>
      <c r="C136" s="4"/>
      <c r="D136" s="5"/>
    </row>
    <row r="137" spans="1:4" x14ac:dyDescent="0.25">
      <c r="A137" s="3"/>
      <c r="B137" s="4"/>
      <c r="C137" s="4"/>
      <c r="D137" s="4"/>
    </row>
    <row r="138" spans="1:4" x14ac:dyDescent="0.25">
      <c r="A138" s="3"/>
      <c r="B138" s="4"/>
      <c r="C138" s="4"/>
      <c r="D138" s="4"/>
    </row>
    <row r="139" spans="1:4" x14ac:dyDescent="0.25">
      <c r="A139" s="3"/>
      <c r="B139" s="4"/>
      <c r="C139" s="4"/>
      <c r="D139" s="5"/>
    </row>
    <row r="140" spans="1:4" x14ac:dyDescent="0.25">
      <c r="A140" s="3"/>
      <c r="B140" s="4"/>
      <c r="C140" s="4"/>
      <c r="D140" s="4"/>
    </row>
    <row r="141" spans="1:4" x14ac:dyDescent="0.25">
      <c r="A141" s="3"/>
      <c r="B141" s="4"/>
      <c r="C141" s="4"/>
      <c r="D141" s="4"/>
    </row>
    <row r="142" spans="1:4" x14ac:dyDescent="0.25">
      <c r="A142" s="3"/>
      <c r="B142" s="4"/>
      <c r="C142" s="4"/>
      <c r="D142" s="4"/>
    </row>
    <row r="143" spans="1:4" x14ac:dyDescent="0.25">
      <c r="A143" s="3"/>
      <c r="B143" s="4"/>
      <c r="C143" s="4"/>
      <c r="D143" s="4"/>
    </row>
    <row r="144" spans="1:4" x14ac:dyDescent="0.25">
      <c r="A144" s="3"/>
      <c r="B144" s="4"/>
      <c r="C144" s="4"/>
      <c r="D144" s="4"/>
    </row>
    <row r="145" spans="1:4" x14ac:dyDescent="0.25">
      <c r="A145" s="3"/>
      <c r="B145" s="4"/>
      <c r="C145" s="4"/>
      <c r="D145" s="4"/>
    </row>
    <row r="146" spans="1:4" x14ac:dyDescent="0.25">
      <c r="A146" s="3"/>
      <c r="B146" s="4"/>
      <c r="C146" s="4"/>
      <c r="D146" s="5"/>
    </row>
    <row r="147" spans="1:4" x14ac:dyDescent="0.25">
      <c r="A147" s="3"/>
      <c r="B147" s="4"/>
      <c r="C147" s="4"/>
      <c r="D147" s="4"/>
    </row>
    <row r="148" spans="1:4" x14ac:dyDescent="0.25">
      <c r="A148" s="3"/>
      <c r="B148" s="4"/>
      <c r="C148" s="4"/>
      <c r="D148" s="4"/>
    </row>
    <row r="149" spans="1:4" x14ac:dyDescent="0.25">
      <c r="A149" s="3"/>
      <c r="B149" s="4"/>
      <c r="C149" s="4"/>
      <c r="D149" s="5"/>
    </row>
    <row r="150" spans="1:4" x14ac:dyDescent="0.25">
      <c r="A150" s="3"/>
      <c r="B150" s="4"/>
      <c r="C150" s="4"/>
      <c r="D150" s="4"/>
    </row>
    <row r="151" spans="1:4" x14ac:dyDescent="0.25">
      <c r="A151" s="3"/>
      <c r="B151" s="4"/>
      <c r="C151" s="4"/>
      <c r="D151" s="4"/>
    </row>
    <row r="152" spans="1:4" x14ac:dyDescent="0.25">
      <c r="A152" s="3"/>
      <c r="B152" s="4"/>
      <c r="C152" s="4"/>
      <c r="D152" s="5"/>
    </row>
    <row r="153" spans="1:4" x14ac:dyDescent="0.25">
      <c r="A153" s="3"/>
      <c r="B153" s="4"/>
      <c r="C153" s="4"/>
      <c r="D153" s="4"/>
    </row>
    <row r="154" spans="1:4" x14ac:dyDescent="0.25">
      <c r="A154" s="3"/>
      <c r="B154" s="4"/>
      <c r="C154" s="4"/>
      <c r="D154" s="4"/>
    </row>
    <row r="155" spans="1:4" x14ac:dyDescent="0.25">
      <c r="A155" s="3"/>
      <c r="B155" s="4"/>
      <c r="C155" s="4"/>
      <c r="D155" s="4"/>
    </row>
    <row r="156" spans="1:4" x14ac:dyDescent="0.25">
      <c r="A156" s="3"/>
      <c r="B156" s="4"/>
      <c r="C156" s="4"/>
      <c r="D156" s="4"/>
    </row>
    <row r="157" spans="1:4" x14ac:dyDescent="0.25">
      <c r="A157" s="3"/>
      <c r="B157" s="4"/>
      <c r="C157" s="4"/>
      <c r="D157" s="5"/>
    </row>
    <row r="158" spans="1:4" x14ac:dyDescent="0.25">
      <c r="A158" s="3"/>
      <c r="B158" s="4"/>
      <c r="C158" s="4"/>
      <c r="D158" s="4"/>
    </row>
    <row r="159" spans="1:4" x14ac:dyDescent="0.25">
      <c r="A159" s="3"/>
      <c r="B159" s="4"/>
      <c r="C159" s="4"/>
      <c r="D159" s="5"/>
    </row>
    <row r="160" spans="1:4" x14ac:dyDescent="0.25">
      <c r="A160" s="3"/>
      <c r="B160" s="4"/>
      <c r="C160" s="4"/>
      <c r="D160" s="5"/>
    </row>
    <row r="161" spans="1:4" x14ac:dyDescent="0.25">
      <c r="A161" s="3"/>
      <c r="B161" s="4"/>
      <c r="C161" s="4"/>
      <c r="D161" s="5"/>
    </row>
    <row r="162" spans="1:4" x14ac:dyDescent="0.25">
      <c r="A162" s="3"/>
      <c r="B162" s="4"/>
      <c r="C162" s="4"/>
      <c r="D162" s="4"/>
    </row>
    <row r="163" spans="1:4" x14ac:dyDescent="0.25">
      <c r="A163" s="3"/>
      <c r="B163" s="4"/>
      <c r="C163" s="4"/>
      <c r="D163" s="4"/>
    </row>
    <row r="164" spans="1:4" x14ac:dyDescent="0.25">
      <c r="A164" s="3"/>
      <c r="B164" s="4"/>
      <c r="C164" s="4"/>
      <c r="D164" s="5"/>
    </row>
    <row r="165" spans="1:4" x14ac:dyDescent="0.25">
      <c r="A165" s="3"/>
      <c r="B165" s="4"/>
      <c r="C165" s="4"/>
      <c r="D165" s="4"/>
    </row>
    <row r="166" spans="1:4" x14ac:dyDescent="0.25">
      <c r="A166" s="3"/>
      <c r="B166" s="4"/>
      <c r="C166" s="4"/>
      <c r="D166" s="4"/>
    </row>
    <row r="167" spans="1:4" x14ac:dyDescent="0.25">
      <c r="A167" s="3"/>
      <c r="B167" s="4"/>
      <c r="C167" s="4"/>
      <c r="D167" s="5"/>
    </row>
    <row r="168" spans="1:4" x14ac:dyDescent="0.25">
      <c r="A168" s="3"/>
      <c r="B168" s="4"/>
      <c r="C168" s="4"/>
      <c r="D168" s="4"/>
    </row>
    <row r="169" spans="1:4" x14ac:dyDescent="0.25">
      <c r="A169" s="3"/>
      <c r="B169" s="4"/>
      <c r="C169" s="4"/>
      <c r="D169" s="4"/>
    </row>
    <row r="170" spans="1:4" x14ac:dyDescent="0.25">
      <c r="A170" s="3"/>
      <c r="B170" s="4"/>
      <c r="C170" s="4"/>
      <c r="D170" s="5"/>
    </row>
    <row r="171" spans="1:4" x14ac:dyDescent="0.25">
      <c r="A171" s="3"/>
      <c r="B171" s="4"/>
      <c r="C171" s="4"/>
      <c r="D171" s="4"/>
    </row>
    <row r="172" spans="1:4" x14ac:dyDescent="0.25">
      <c r="A172" s="3"/>
      <c r="B172" s="4"/>
      <c r="C172" s="4"/>
      <c r="D172" s="4"/>
    </row>
    <row r="173" spans="1:4" x14ac:dyDescent="0.25">
      <c r="A173" s="3"/>
      <c r="B173" s="4"/>
      <c r="C173" s="4"/>
      <c r="D173" s="4"/>
    </row>
    <row r="174" spans="1:4" x14ac:dyDescent="0.25">
      <c r="A174" s="3"/>
      <c r="B174" s="4"/>
      <c r="C174" s="4"/>
      <c r="D174" s="4"/>
    </row>
    <row r="175" spans="1:4" x14ac:dyDescent="0.25">
      <c r="A175" s="3"/>
      <c r="B175" s="4"/>
      <c r="C175" s="4"/>
      <c r="D175" s="4"/>
    </row>
    <row r="176" spans="1:4" x14ac:dyDescent="0.25">
      <c r="A176" s="3"/>
      <c r="B176" s="4"/>
      <c r="C176" s="4"/>
      <c r="D176" s="5"/>
    </row>
    <row r="177" spans="1:4" x14ac:dyDescent="0.25">
      <c r="A177" s="3"/>
      <c r="B177" s="4"/>
      <c r="C177" s="4"/>
      <c r="D177" s="4"/>
    </row>
    <row r="178" spans="1:4" x14ac:dyDescent="0.25">
      <c r="A178" s="3"/>
      <c r="B178" s="4"/>
      <c r="C178" s="4"/>
      <c r="D178" s="4"/>
    </row>
    <row r="179" spans="1:4" x14ac:dyDescent="0.25">
      <c r="A179" s="3"/>
      <c r="B179" s="4"/>
      <c r="C179" s="4"/>
      <c r="D179" s="5"/>
    </row>
    <row r="180" spans="1:4" x14ac:dyDescent="0.25">
      <c r="A180" s="3"/>
      <c r="B180" s="4"/>
      <c r="C180" s="4"/>
      <c r="D180" s="5"/>
    </row>
    <row r="181" spans="1:4" x14ac:dyDescent="0.25">
      <c r="A181" s="3"/>
      <c r="B181" s="4"/>
      <c r="C181" s="4"/>
      <c r="D181" s="5"/>
    </row>
    <row r="182" spans="1:4" x14ac:dyDescent="0.25">
      <c r="A182" s="3"/>
      <c r="B182" s="4"/>
      <c r="C182" s="4"/>
      <c r="D182" s="4"/>
    </row>
    <row r="183" spans="1:4" x14ac:dyDescent="0.25">
      <c r="A183" s="3"/>
      <c r="B183" s="4"/>
      <c r="C183" s="4"/>
      <c r="D183" s="4"/>
    </row>
    <row r="184" spans="1:4" x14ac:dyDescent="0.25">
      <c r="A184" s="3"/>
      <c r="B184" s="4"/>
      <c r="C184" s="4"/>
      <c r="D184" s="5"/>
    </row>
    <row r="185" spans="1:4" x14ac:dyDescent="0.25">
      <c r="A185" s="3"/>
      <c r="B185" s="4"/>
      <c r="C185" s="4"/>
      <c r="D185" s="5"/>
    </row>
    <row r="186" spans="1:4" x14ac:dyDescent="0.25">
      <c r="A186" s="3"/>
      <c r="B186" s="4"/>
      <c r="C186" s="4"/>
      <c r="D186" s="4"/>
    </row>
    <row r="187" spans="1:4" x14ac:dyDescent="0.25">
      <c r="A187" s="3"/>
      <c r="B187" s="4"/>
      <c r="C187" s="4"/>
      <c r="D187" s="5"/>
    </row>
    <row r="188" spans="1:4" x14ac:dyDescent="0.25">
      <c r="A188" s="3"/>
      <c r="B188" s="4"/>
      <c r="C188" s="4"/>
      <c r="D188" s="5"/>
    </row>
    <row r="189" spans="1:4" x14ac:dyDescent="0.25">
      <c r="A189" s="3"/>
      <c r="B189" s="4"/>
      <c r="C189" s="4"/>
      <c r="D189" s="4"/>
    </row>
    <row r="190" spans="1:4" x14ac:dyDescent="0.25">
      <c r="A190" s="3"/>
      <c r="B190" s="4"/>
      <c r="C190" s="4"/>
      <c r="D190" s="4"/>
    </row>
    <row r="191" spans="1:4" x14ac:dyDescent="0.25">
      <c r="A191" s="3"/>
      <c r="B191" s="4"/>
      <c r="C191" s="4"/>
      <c r="D191" s="4"/>
    </row>
    <row r="192" spans="1:4" x14ac:dyDescent="0.25">
      <c r="A192" s="3"/>
      <c r="B192" s="4"/>
      <c r="C192" s="4"/>
      <c r="D192" s="5"/>
    </row>
    <row r="193" spans="1:4" x14ac:dyDescent="0.25">
      <c r="A193" s="3"/>
      <c r="B193" s="4"/>
      <c r="C193" s="4"/>
      <c r="D193" s="4"/>
    </row>
    <row r="194" spans="1:4" x14ac:dyDescent="0.25">
      <c r="A194" s="3"/>
      <c r="B194" s="4"/>
      <c r="C194" s="4"/>
      <c r="D194" s="5"/>
    </row>
    <row r="195" spans="1:4" x14ac:dyDescent="0.25">
      <c r="A195" s="3"/>
      <c r="B195" s="4"/>
      <c r="C195" s="4"/>
      <c r="D195" s="5"/>
    </row>
    <row r="196" spans="1:4" x14ac:dyDescent="0.25">
      <c r="A196" s="3"/>
      <c r="B196" s="4"/>
      <c r="C196" s="4"/>
      <c r="D196" s="5"/>
    </row>
    <row r="197" spans="1:4" x14ac:dyDescent="0.25">
      <c r="A197" s="3"/>
      <c r="B197" s="4"/>
      <c r="C197" s="4"/>
      <c r="D197" s="5"/>
    </row>
    <row r="198" spans="1:4" x14ac:dyDescent="0.25">
      <c r="A198" s="3"/>
      <c r="B198" s="4"/>
      <c r="C198" s="4"/>
      <c r="D198" s="4"/>
    </row>
    <row r="199" spans="1:4" x14ac:dyDescent="0.25">
      <c r="A199" s="3"/>
      <c r="B199" s="4"/>
      <c r="C199" s="4"/>
      <c r="D199" s="4"/>
    </row>
    <row r="200" spans="1:4" x14ac:dyDescent="0.25">
      <c r="A200" s="3"/>
      <c r="B200" s="4"/>
      <c r="C200" s="4"/>
      <c r="D200" s="4"/>
    </row>
    <row r="201" spans="1:4" x14ac:dyDescent="0.25">
      <c r="A201" s="3"/>
      <c r="B201" s="4"/>
      <c r="C201" s="4"/>
      <c r="D201" s="4"/>
    </row>
    <row r="202" spans="1:4" x14ac:dyDescent="0.25">
      <c r="A202" s="3"/>
      <c r="B202" s="4"/>
      <c r="C202" s="4"/>
      <c r="D202" s="4"/>
    </row>
    <row r="203" spans="1:4" x14ac:dyDescent="0.25">
      <c r="A203" s="3"/>
      <c r="B203" s="4"/>
      <c r="C203" s="4"/>
      <c r="D203" s="5"/>
    </row>
    <row r="204" spans="1:4" x14ac:dyDescent="0.25">
      <c r="A204" s="3"/>
      <c r="B204" s="4"/>
      <c r="C204" s="4"/>
      <c r="D204" s="4"/>
    </row>
    <row r="205" spans="1:4" x14ac:dyDescent="0.25">
      <c r="A205" s="3"/>
      <c r="B205" s="4"/>
      <c r="C205" s="4"/>
      <c r="D205" s="5"/>
    </row>
    <row r="206" spans="1:4" x14ac:dyDescent="0.25">
      <c r="A206" s="3"/>
      <c r="B206" s="4"/>
      <c r="C206" s="4"/>
      <c r="D206" s="5"/>
    </row>
    <row r="207" spans="1:4" x14ac:dyDescent="0.25">
      <c r="A207" s="3"/>
      <c r="B207" s="4"/>
      <c r="C207" s="4"/>
      <c r="D207" s="5"/>
    </row>
    <row r="208" spans="1:4" x14ac:dyDescent="0.25">
      <c r="A208" s="3"/>
      <c r="B208" s="4"/>
      <c r="C208" s="4"/>
      <c r="D208" s="4"/>
    </row>
    <row r="209" spans="1:4" x14ac:dyDescent="0.25">
      <c r="A209" s="3"/>
      <c r="B209" s="4"/>
      <c r="C209" s="4"/>
      <c r="D209" s="5"/>
    </row>
    <row r="210" spans="1:4" x14ac:dyDescent="0.25">
      <c r="A210" s="3"/>
      <c r="B210" s="4"/>
      <c r="C210" s="4"/>
      <c r="D210" s="5"/>
    </row>
    <row r="211" spans="1:4" x14ac:dyDescent="0.25">
      <c r="A211" s="3"/>
      <c r="B211" s="4"/>
      <c r="C211" s="4"/>
      <c r="D211" s="4"/>
    </row>
    <row r="212" spans="1:4" x14ac:dyDescent="0.25">
      <c r="A212" s="3"/>
      <c r="B212" s="4"/>
      <c r="C212" s="4"/>
      <c r="D212" s="5"/>
    </row>
    <row r="213" spans="1:4" x14ac:dyDescent="0.25">
      <c r="A213" s="3"/>
      <c r="B213" s="4"/>
      <c r="C213" s="4"/>
      <c r="D213" s="4"/>
    </row>
    <row r="214" spans="1:4" x14ac:dyDescent="0.25">
      <c r="A214" s="3"/>
      <c r="B214" s="4"/>
      <c r="C214" s="4"/>
      <c r="D214" s="4"/>
    </row>
    <row r="215" spans="1:4" x14ac:dyDescent="0.25">
      <c r="A215" s="3"/>
      <c r="B215" s="4"/>
      <c r="C215" s="4"/>
      <c r="D215" s="5"/>
    </row>
    <row r="216" spans="1:4" x14ac:dyDescent="0.25">
      <c r="A216" s="3"/>
      <c r="B216" s="4"/>
      <c r="C216" s="4"/>
      <c r="D216" s="5"/>
    </row>
    <row r="217" spans="1:4" x14ac:dyDescent="0.25">
      <c r="A217" s="3"/>
      <c r="B217" s="4"/>
      <c r="C217" s="4"/>
      <c r="D217" s="4"/>
    </row>
    <row r="218" spans="1:4" x14ac:dyDescent="0.25">
      <c r="A218" s="3"/>
      <c r="B218" s="4"/>
      <c r="C218" s="4"/>
      <c r="D218" s="4"/>
    </row>
    <row r="219" spans="1:4" x14ac:dyDescent="0.25">
      <c r="A219" s="3"/>
      <c r="B219" s="4"/>
      <c r="C219" s="4"/>
      <c r="D219" s="5"/>
    </row>
    <row r="220" spans="1:4" x14ac:dyDescent="0.25">
      <c r="A220" s="3"/>
      <c r="B220" s="4"/>
      <c r="C220" s="4"/>
      <c r="D220" s="4"/>
    </row>
    <row r="221" spans="1:4" x14ac:dyDescent="0.25">
      <c r="A221" s="3"/>
      <c r="B221" s="4"/>
      <c r="C221" s="4"/>
      <c r="D221" s="4"/>
    </row>
    <row r="222" spans="1:4" x14ac:dyDescent="0.25">
      <c r="A222" s="3"/>
      <c r="B222" s="4"/>
      <c r="C222" s="4"/>
      <c r="D222" s="5"/>
    </row>
    <row r="223" spans="1:4" x14ac:dyDescent="0.25">
      <c r="A223" s="3"/>
      <c r="B223" s="4"/>
      <c r="C223" s="4"/>
      <c r="D223" s="4"/>
    </row>
    <row r="224" spans="1:4" x14ac:dyDescent="0.25">
      <c r="A224" s="3"/>
      <c r="B224" s="4"/>
      <c r="C224" s="4"/>
      <c r="D224" s="4"/>
    </row>
    <row r="225" spans="1:4" x14ac:dyDescent="0.25">
      <c r="A225" s="3"/>
      <c r="B225" s="4"/>
      <c r="C225" s="4"/>
      <c r="D225" s="5"/>
    </row>
    <row r="226" spans="1:4" x14ac:dyDescent="0.25">
      <c r="A226" s="3"/>
      <c r="B226" s="4"/>
      <c r="C226" s="4"/>
      <c r="D226" s="5"/>
    </row>
    <row r="227" spans="1:4" x14ac:dyDescent="0.25">
      <c r="A227" s="3"/>
      <c r="B227" s="4"/>
      <c r="C227" s="4"/>
      <c r="D227" s="4"/>
    </row>
    <row r="228" spans="1:4" x14ac:dyDescent="0.25">
      <c r="A228" s="3"/>
      <c r="B228" s="4"/>
      <c r="C228" s="4"/>
      <c r="D228" s="5"/>
    </row>
    <row r="229" spans="1:4" x14ac:dyDescent="0.25">
      <c r="A229" s="3"/>
      <c r="B229" s="4"/>
      <c r="C229" s="4"/>
      <c r="D229" s="4"/>
    </row>
    <row r="230" spans="1:4" x14ac:dyDescent="0.25">
      <c r="A230" s="3"/>
      <c r="B230" s="4"/>
      <c r="C230" s="4"/>
      <c r="D230" s="4"/>
    </row>
    <row r="231" spans="1:4" x14ac:dyDescent="0.25">
      <c r="A231" s="3"/>
      <c r="B231" s="4"/>
      <c r="C231" s="4"/>
      <c r="D231" s="4"/>
    </row>
    <row r="232" spans="1:4" x14ac:dyDescent="0.25">
      <c r="A232" s="3"/>
      <c r="B232" s="4"/>
      <c r="C232" s="4"/>
      <c r="D232" s="5"/>
    </row>
    <row r="233" spans="1:4" x14ac:dyDescent="0.25">
      <c r="A233" s="3"/>
      <c r="B233" s="4"/>
      <c r="C233" s="4"/>
      <c r="D233" s="4"/>
    </row>
    <row r="234" spans="1:4" x14ac:dyDescent="0.25">
      <c r="A234" s="3"/>
      <c r="B234" s="4"/>
      <c r="C234" s="4"/>
      <c r="D234" s="4"/>
    </row>
    <row r="235" spans="1:4" x14ac:dyDescent="0.25">
      <c r="A235" s="3"/>
      <c r="B235" s="4"/>
      <c r="C235" s="4"/>
      <c r="D235" s="4"/>
    </row>
    <row r="236" spans="1:4" x14ac:dyDescent="0.25">
      <c r="A236" s="3"/>
      <c r="B236" s="4"/>
      <c r="C236" s="4"/>
      <c r="D236" s="4"/>
    </row>
    <row r="237" spans="1:4" x14ac:dyDescent="0.25">
      <c r="A237" s="3"/>
      <c r="B237" s="4"/>
      <c r="C237" s="4"/>
      <c r="D237" s="4"/>
    </row>
    <row r="238" spans="1:4" x14ac:dyDescent="0.25">
      <c r="A238" s="3"/>
      <c r="B238" s="4"/>
      <c r="C238" s="4"/>
      <c r="D238" s="4"/>
    </row>
    <row r="239" spans="1:4" x14ac:dyDescent="0.25">
      <c r="A239" s="3"/>
      <c r="B239" s="4"/>
      <c r="C239" s="4"/>
      <c r="D239" s="4"/>
    </row>
    <row r="240" spans="1:4" x14ac:dyDescent="0.25">
      <c r="A240" s="3"/>
      <c r="B240" s="4"/>
      <c r="C240" s="4"/>
      <c r="D240" s="4"/>
    </row>
    <row r="241" spans="1:4" x14ac:dyDescent="0.25">
      <c r="A241" s="3"/>
      <c r="B241" s="4"/>
      <c r="C241" s="4"/>
      <c r="D241" s="4"/>
    </row>
    <row r="242" spans="1:4" x14ac:dyDescent="0.25">
      <c r="A242" s="3"/>
      <c r="B242" s="4"/>
      <c r="C242" s="4"/>
      <c r="D242" s="4"/>
    </row>
    <row r="243" spans="1:4" x14ac:dyDescent="0.25">
      <c r="A243" s="3"/>
      <c r="B243" s="4"/>
      <c r="C243" s="4"/>
      <c r="D243" s="4"/>
    </row>
    <row r="244" spans="1:4" x14ac:dyDescent="0.25">
      <c r="A244" s="3"/>
      <c r="B244" s="4"/>
      <c r="C244" s="4"/>
      <c r="D244" s="5"/>
    </row>
    <row r="245" spans="1:4" x14ac:dyDescent="0.25">
      <c r="A245" s="3"/>
      <c r="B245" s="4"/>
      <c r="C245" s="4"/>
      <c r="D245" s="5"/>
    </row>
    <row r="246" spans="1:4" x14ac:dyDescent="0.25">
      <c r="A246" s="3"/>
      <c r="B246" s="4"/>
      <c r="C246" s="4"/>
      <c r="D246" s="4"/>
    </row>
    <row r="247" spans="1:4" x14ac:dyDescent="0.25">
      <c r="A247" s="3"/>
      <c r="B247" s="4"/>
      <c r="C247" s="4"/>
      <c r="D247" s="4"/>
    </row>
    <row r="248" spans="1:4" x14ac:dyDescent="0.25">
      <c r="A248" s="3"/>
      <c r="B248" s="4"/>
      <c r="C248" s="4"/>
      <c r="D248" s="4"/>
    </row>
    <row r="249" spans="1:4" x14ac:dyDescent="0.25">
      <c r="A249" s="3"/>
      <c r="B249" s="4"/>
      <c r="C249" s="4"/>
      <c r="D249" s="5"/>
    </row>
    <row r="250" spans="1:4" x14ac:dyDescent="0.25">
      <c r="A250" s="3"/>
      <c r="B250" s="4"/>
      <c r="C250" s="4"/>
      <c r="D250" s="5"/>
    </row>
    <row r="251" spans="1:4" x14ac:dyDescent="0.25">
      <c r="A251" s="3"/>
      <c r="B251" s="4"/>
      <c r="C251" s="4"/>
      <c r="D251" s="4"/>
    </row>
    <row r="252" spans="1:4" x14ac:dyDescent="0.25">
      <c r="A252" s="3"/>
      <c r="B252" s="4"/>
      <c r="C252" s="4"/>
      <c r="D252" s="5"/>
    </row>
    <row r="253" spans="1:4" x14ac:dyDescent="0.25">
      <c r="A253" s="3"/>
      <c r="B253" s="4"/>
      <c r="C253" s="4"/>
      <c r="D253" s="4"/>
    </row>
    <row r="254" spans="1:4" x14ac:dyDescent="0.25">
      <c r="A254" s="3"/>
      <c r="B254" s="4"/>
      <c r="C254" s="4"/>
      <c r="D254" s="4"/>
    </row>
    <row r="255" spans="1:4" x14ac:dyDescent="0.25">
      <c r="A255" s="3"/>
      <c r="B255" s="4"/>
      <c r="C255" s="4"/>
      <c r="D255" s="4"/>
    </row>
    <row r="256" spans="1:4" x14ac:dyDescent="0.25">
      <c r="A256" s="3"/>
      <c r="B256" s="4"/>
      <c r="C256" s="4"/>
      <c r="D256" s="4"/>
    </row>
    <row r="257" spans="1:4" x14ac:dyDescent="0.25">
      <c r="A257" s="3"/>
      <c r="B257" s="4"/>
      <c r="C257" s="4"/>
      <c r="D257" s="5"/>
    </row>
    <row r="258" spans="1:4" x14ac:dyDescent="0.25">
      <c r="A258" s="3"/>
      <c r="B258" s="4"/>
      <c r="C258" s="4"/>
      <c r="D258" s="4"/>
    </row>
    <row r="259" spans="1:4" x14ac:dyDescent="0.25">
      <c r="A259" s="3"/>
      <c r="B259" s="4"/>
      <c r="C259" s="4"/>
      <c r="D259" s="4"/>
    </row>
    <row r="260" spans="1:4" x14ac:dyDescent="0.25">
      <c r="A260" s="3"/>
      <c r="B260" s="4"/>
      <c r="C260" s="4"/>
      <c r="D260" s="4"/>
    </row>
    <row r="261" spans="1:4" x14ac:dyDescent="0.25">
      <c r="A261" s="3"/>
      <c r="B261" s="4"/>
      <c r="C261" s="4"/>
      <c r="D261" s="5"/>
    </row>
    <row r="262" spans="1:4" x14ac:dyDescent="0.25">
      <c r="A262" s="3"/>
      <c r="B262" s="4"/>
      <c r="C262" s="4"/>
      <c r="D262" s="4"/>
    </row>
    <row r="263" spans="1:4" x14ac:dyDescent="0.25">
      <c r="A263" s="3"/>
      <c r="B263" s="4"/>
      <c r="C263" s="4"/>
      <c r="D263" s="5"/>
    </row>
    <row r="264" spans="1:4" x14ac:dyDescent="0.25">
      <c r="A264" s="3"/>
      <c r="B264" s="4"/>
      <c r="C264" s="4"/>
      <c r="D264" s="5"/>
    </row>
    <row r="265" spans="1:4" x14ac:dyDescent="0.25">
      <c r="A265" s="3"/>
      <c r="B265" s="4"/>
      <c r="C265" s="4"/>
      <c r="D265" s="4"/>
    </row>
    <row r="266" spans="1:4" x14ac:dyDescent="0.25">
      <c r="A266" s="3"/>
      <c r="B266" s="4"/>
      <c r="C266" s="4"/>
      <c r="D266" s="5"/>
    </row>
    <row r="267" spans="1:4" x14ac:dyDescent="0.25">
      <c r="A267" s="3"/>
      <c r="B267" s="4"/>
      <c r="C267" s="4"/>
      <c r="D267" s="4"/>
    </row>
    <row r="268" spans="1:4" x14ac:dyDescent="0.25">
      <c r="A268" s="3"/>
      <c r="B268" s="4"/>
      <c r="C268" s="4"/>
      <c r="D268" s="4"/>
    </row>
    <row r="269" spans="1:4" x14ac:dyDescent="0.25">
      <c r="A269" s="3"/>
      <c r="B269" s="4"/>
      <c r="C269" s="4"/>
      <c r="D269" s="5"/>
    </row>
    <row r="270" spans="1:4" x14ac:dyDescent="0.25">
      <c r="A270" s="3"/>
      <c r="B270" s="4"/>
      <c r="C270" s="4"/>
      <c r="D270" s="4"/>
    </row>
    <row r="271" spans="1:4" x14ac:dyDescent="0.25">
      <c r="A271" s="3"/>
      <c r="B271" s="4"/>
      <c r="C271" s="4"/>
      <c r="D271" s="4"/>
    </row>
    <row r="272" spans="1:4" x14ac:dyDescent="0.25">
      <c r="A272" s="3"/>
      <c r="B272" s="4"/>
      <c r="C272" s="4"/>
      <c r="D272" s="4"/>
    </row>
    <row r="273" spans="1:4" x14ac:dyDescent="0.25">
      <c r="A273" s="3"/>
      <c r="B273" s="4"/>
      <c r="C273" s="4"/>
      <c r="D273" s="4"/>
    </row>
    <row r="274" spans="1:4" x14ac:dyDescent="0.25">
      <c r="A274" s="3"/>
      <c r="B274" s="4"/>
      <c r="C274" s="4"/>
      <c r="D274" s="5"/>
    </row>
    <row r="275" spans="1:4" x14ac:dyDescent="0.25">
      <c r="A275" s="3"/>
      <c r="B275" s="4"/>
      <c r="C275" s="4"/>
      <c r="D275" s="5"/>
    </row>
    <row r="276" spans="1:4" x14ac:dyDescent="0.25">
      <c r="A276" s="3"/>
      <c r="B276" s="4"/>
      <c r="C276" s="4"/>
      <c r="D276" s="4"/>
    </row>
    <row r="277" spans="1:4" x14ac:dyDescent="0.25">
      <c r="A277" s="3"/>
      <c r="B277" s="4"/>
      <c r="C277" s="4"/>
      <c r="D277" s="5"/>
    </row>
    <row r="278" spans="1:4" x14ac:dyDescent="0.25">
      <c r="A278" s="3"/>
      <c r="B278" s="4"/>
      <c r="C278" s="4"/>
      <c r="D278" s="4"/>
    </row>
    <row r="279" spans="1:4" x14ac:dyDescent="0.25">
      <c r="A279" s="3"/>
      <c r="B279" s="4"/>
      <c r="C279" s="4"/>
      <c r="D279" s="4"/>
    </row>
    <row r="280" spans="1:4" x14ac:dyDescent="0.25">
      <c r="A280" s="3"/>
      <c r="B280" s="4"/>
      <c r="C280" s="4"/>
      <c r="D280" s="4"/>
    </row>
    <row r="281" spans="1:4" x14ac:dyDescent="0.25">
      <c r="A281" s="3"/>
      <c r="B281" s="4"/>
      <c r="C281" s="4"/>
      <c r="D281" s="4"/>
    </row>
    <row r="282" spans="1:4" x14ac:dyDescent="0.25">
      <c r="A282" s="3"/>
      <c r="B282" s="4"/>
      <c r="C282" s="4"/>
      <c r="D282" s="4"/>
    </row>
    <row r="283" spans="1:4" x14ac:dyDescent="0.25">
      <c r="A283" s="3"/>
      <c r="B283" s="4"/>
      <c r="C283" s="4"/>
      <c r="D283" s="4"/>
    </row>
    <row r="284" spans="1:4" x14ac:dyDescent="0.25">
      <c r="A284" s="3"/>
      <c r="B284" s="4"/>
      <c r="C284" s="4"/>
      <c r="D284" s="5"/>
    </row>
    <row r="285" spans="1:4" x14ac:dyDescent="0.25">
      <c r="A285" s="3"/>
      <c r="B285" s="4"/>
      <c r="C285" s="4"/>
      <c r="D285" s="5"/>
    </row>
    <row r="286" spans="1:4" x14ac:dyDescent="0.25">
      <c r="A286" s="3"/>
      <c r="B286" s="4"/>
      <c r="C286" s="4"/>
      <c r="D286" s="4"/>
    </row>
    <row r="287" spans="1:4" x14ac:dyDescent="0.25">
      <c r="A287" s="3"/>
      <c r="B287" s="4"/>
      <c r="C287" s="4"/>
      <c r="D287" s="5"/>
    </row>
    <row r="288" spans="1:4" x14ac:dyDescent="0.25">
      <c r="A288" s="3"/>
      <c r="B288" s="4"/>
      <c r="C288" s="4"/>
      <c r="D288" s="4"/>
    </row>
    <row r="289" spans="1:4" x14ac:dyDescent="0.25">
      <c r="A289" s="3"/>
      <c r="B289" s="4"/>
      <c r="C289" s="4"/>
      <c r="D289" s="4"/>
    </row>
    <row r="290" spans="1:4" x14ac:dyDescent="0.25">
      <c r="A290" s="3"/>
      <c r="B290" s="4"/>
      <c r="C290" s="4"/>
      <c r="D290" s="5"/>
    </row>
    <row r="291" spans="1:4" x14ac:dyDescent="0.25">
      <c r="A291" s="3"/>
      <c r="B291" s="4"/>
      <c r="C291" s="4"/>
      <c r="D291" s="5"/>
    </row>
    <row r="292" spans="1:4" x14ac:dyDescent="0.25">
      <c r="A292" s="3"/>
      <c r="B292" s="4"/>
      <c r="C292" s="4"/>
      <c r="D292" s="4"/>
    </row>
    <row r="293" spans="1:4" x14ac:dyDescent="0.25">
      <c r="A293" s="3"/>
      <c r="B293" s="4"/>
      <c r="C293" s="4"/>
      <c r="D293" s="4"/>
    </row>
    <row r="294" spans="1:4" x14ac:dyDescent="0.25">
      <c r="A294" s="3"/>
      <c r="B294" s="4"/>
      <c r="C294" s="4"/>
      <c r="D294" s="4"/>
    </row>
    <row r="295" spans="1:4" x14ac:dyDescent="0.25">
      <c r="A295" s="3"/>
      <c r="B295" s="4"/>
      <c r="C295" s="4"/>
      <c r="D295" s="4"/>
    </row>
    <row r="296" spans="1:4" x14ac:dyDescent="0.25">
      <c r="A296" s="3"/>
      <c r="B296" s="4"/>
      <c r="C296" s="4"/>
      <c r="D296" s="5"/>
    </row>
    <row r="297" spans="1:4" x14ac:dyDescent="0.25">
      <c r="A297" s="3"/>
      <c r="B297" s="4"/>
      <c r="C297" s="4"/>
      <c r="D297" s="4"/>
    </row>
    <row r="298" spans="1:4" x14ac:dyDescent="0.25">
      <c r="A298" s="3"/>
      <c r="B298" s="4"/>
      <c r="C298" s="4"/>
      <c r="D298" s="4"/>
    </row>
    <row r="299" spans="1:4" x14ac:dyDescent="0.25">
      <c r="A299" s="3"/>
      <c r="B299" s="4"/>
      <c r="C299" s="4"/>
      <c r="D299" s="4"/>
    </row>
    <row r="300" spans="1:4" x14ac:dyDescent="0.25">
      <c r="A300" s="3"/>
      <c r="B300" s="4"/>
      <c r="C300" s="4"/>
      <c r="D300" s="5"/>
    </row>
    <row r="301" spans="1:4" x14ac:dyDescent="0.25">
      <c r="A301" s="3"/>
      <c r="B301" s="4"/>
      <c r="C301" s="4"/>
      <c r="D301" s="4"/>
    </row>
    <row r="302" spans="1:4" x14ac:dyDescent="0.25">
      <c r="A302" s="3"/>
      <c r="B302" s="4"/>
      <c r="C302" s="4"/>
      <c r="D302" s="4"/>
    </row>
    <row r="303" spans="1:4" x14ac:dyDescent="0.25">
      <c r="A303" s="3"/>
      <c r="B303" s="4"/>
      <c r="C303" s="4"/>
      <c r="D303" s="4"/>
    </row>
    <row r="304" spans="1:4" x14ac:dyDescent="0.25">
      <c r="A304" s="3"/>
      <c r="B304" s="4"/>
      <c r="C304" s="4"/>
      <c r="D304" s="4"/>
    </row>
    <row r="305" spans="1:4" x14ac:dyDescent="0.25">
      <c r="A305" s="3"/>
      <c r="B305" s="4"/>
      <c r="C305" s="4"/>
      <c r="D305" s="4"/>
    </row>
    <row r="306" spans="1:4" x14ac:dyDescent="0.25">
      <c r="A306" s="3"/>
      <c r="B306" s="4"/>
      <c r="C306" s="4"/>
      <c r="D306" s="5"/>
    </row>
    <row r="307" spans="1:4" x14ac:dyDescent="0.25">
      <c r="A307" s="3"/>
      <c r="B307" s="4"/>
      <c r="C307" s="4"/>
      <c r="D307" s="5"/>
    </row>
    <row r="308" spans="1:4" x14ac:dyDescent="0.25">
      <c r="A308" s="3"/>
      <c r="B308" s="4"/>
      <c r="C308" s="4"/>
      <c r="D308" s="4"/>
    </row>
    <row r="309" spans="1:4" x14ac:dyDescent="0.25">
      <c r="A309" s="3"/>
      <c r="B309" s="4"/>
      <c r="C309" s="4"/>
      <c r="D309" s="4"/>
    </row>
    <row r="310" spans="1:4" x14ac:dyDescent="0.25">
      <c r="A310" s="3"/>
      <c r="B310" s="4"/>
      <c r="C310" s="4"/>
      <c r="D310" s="4"/>
    </row>
    <row r="311" spans="1:4" x14ac:dyDescent="0.25">
      <c r="A311" s="3"/>
      <c r="B311" s="4"/>
      <c r="C311" s="4"/>
      <c r="D311" s="4"/>
    </row>
    <row r="312" spans="1:4" x14ac:dyDescent="0.25">
      <c r="A312" s="3"/>
      <c r="B312" s="4"/>
      <c r="C312" s="4"/>
      <c r="D312" s="4"/>
    </row>
    <row r="313" spans="1:4" x14ac:dyDescent="0.25">
      <c r="A313" s="3"/>
      <c r="B313" s="4"/>
      <c r="C313" s="4"/>
      <c r="D313" s="4"/>
    </row>
    <row r="314" spans="1:4" x14ac:dyDescent="0.25">
      <c r="A314" s="3"/>
      <c r="B314" s="4"/>
      <c r="C314" s="4"/>
      <c r="D314" s="4"/>
    </row>
    <row r="315" spans="1:4" x14ac:dyDescent="0.25">
      <c r="A315" s="3"/>
      <c r="B315" s="4"/>
      <c r="C315" s="4"/>
      <c r="D315" s="4"/>
    </row>
    <row r="316" spans="1:4" x14ac:dyDescent="0.25">
      <c r="A316" s="3"/>
      <c r="B316" s="4"/>
      <c r="C316" s="4"/>
      <c r="D316" s="5"/>
    </row>
    <row r="317" spans="1:4" x14ac:dyDescent="0.25">
      <c r="A317" s="3"/>
      <c r="B317" s="4"/>
      <c r="C317" s="4"/>
      <c r="D317" s="5"/>
    </row>
    <row r="318" spans="1:4" x14ac:dyDescent="0.25">
      <c r="A318" s="3"/>
      <c r="B318" s="4"/>
      <c r="C318" s="4"/>
      <c r="D318" s="4"/>
    </row>
    <row r="319" spans="1:4" x14ac:dyDescent="0.25">
      <c r="A319" s="3"/>
      <c r="B319" s="4"/>
      <c r="C319" s="4"/>
      <c r="D319" s="4"/>
    </row>
    <row r="320" spans="1:4" x14ac:dyDescent="0.25">
      <c r="A320" s="3"/>
      <c r="B320" s="4"/>
      <c r="C320" s="4"/>
      <c r="D320" s="4"/>
    </row>
    <row r="321" spans="1:4" x14ac:dyDescent="0.25">
      <c r="A321" s="3"/>
      <c r="B321" s="4"/>
      <c r="C321" s="4"/>
      <c r="D321" s="5"/>
    </row>
    <row r="322" spans="1:4" x14ac:dyDescent="0.25">
      <c r="A322" s="3"/>
      <c r="B322" s="4"/>
      <c r="C322" s="4"/>
      <c r="D322" s="5"/>
    </row>
    <row r="323" spans="1:4" x14ac:dyDescent="0.25">
      <c r="A323" s="3"/>
      <c r="B323" s="4"/>
      <c r="C323" s="4"/>
      <c r="D323" s="4"/>
    </row>
    <row r="324" spans="1:4" x14ac:dyDescent="0.25">
      <c r="A324" s="3"/>
      <c r="B324" s="4"/>
      <c r="C324" s="4"/>
      <c r="D324" s="4"/>
    </row>
    <row r="325" spans="1:4" x14ac:dyDescent="0.25">
      <c r="A325" s="3"/>
      <c r="B325" s="4"/>
      <c r="C325" s="4"/>
      <c r="D325" s="4"/>
    </row>
    <row r="326" spans="1:4" x14ac:dyDescent="0.25">
      <c r="A326" s="3"/>
      <c r="B326" s="4"/>
      <c r="C326" s="4"/>
      <c r="D326" s="4"/>
    </row>
    <row r="327" spans="1:4" x14ac:dyDescent="0.25">
      <c r="A327" s="3"/>
      <c r="B327" s="4"/>
      <c r="C327" s="4"/>
      <c r="D327" s="4"/>
    </row>
    <row r="328" spans="1:4" x14ac:dyDescent="0.25">
      <c r="A328" s="3"/>
      <c r="B328" s="4"/>
      <c r="C328" s="4"/>
      <c r="D328" s="4"/>
    </row>
    <row r="329" spans="1:4" x14ac:dyDescent="0.25">
      <c r="A329" s="3"/>
      <c r="B329" s="4"/>
      <c r="C329" s="4"/>
      <c r="D329" s="4"/>
    </row>
    <row r="330" spans="1:4" x14ac:dyDescent="0.25">
      <c r="A330" s="3"/>
      <c r="B330" s="4"/>
      <c r="C330" s="4"/>
      <c r="D330" s="4"/>
    </row>
    <row r="331" spans="1:4" x14ac:dyDescent="0.25">
      <c r="A331" s="3"/>
      <c r="B331" s="4"/>
      <c r="C331" s="4"/>
      <c r="D331" s="4"/>
    </row>
    <row r="332" spans="1:4" x14ac:dyDescent="0.25">
      <c r="A332" s="3"/>
      <c r="B332" s="4"/>
      <c r="C332" s="4"/>
      <c r="D332" s="4"/>
    </row>
    <row r="333" spans="1:4" x14ac:dyDescent="0.25">
      <c r="A333" s="3"/>
      <c r="B333" s="4"/>
      <c r="C333" s="4"/>
      <c r="D333" s="4"/>
    </row>
    <row r="334" spans="1:4" x14ac:dyDescent="0.25">
      <c r="A334" s="3"/>
      <c r="B334" s="4"/>
      <c r="C334" s="4"/>
      <c r="D334" s="4"/>
    </row>
    <row r="335" spans="1:4" x14ac:dyDescent="0.25">
      <c r="A335" s="3"/>
      <c r="B335" s="4"/>
      <c r="C335" s="4"/>
      <c r="D335" s="4"/>
    </row>
    <row r="336" spans="1:4" x14ac:dyDescent="0.25">
      <c r="A336" s="3"/>
      <c r="B336" s="4"/>
      <c r="C336" s="4"/>
      <c r="D336" s="4"/>
    </row>
    <row r="337" spans="1:4" x14ac:dyDescent="0.25">
      <c r="A337" s="3"/>
      <c r="B337" s="4"/>
      <c r="C337" s="4"/>
      <c r="D337" s="4"/>
    </row>
    <row r="338" spans="1:4" x14ac:dyDescent="0.25">
      <c r="A338" s="3"/>
      <c r="B338" s="4"/>
      <c r="C338" s="4"/>
      <c r="D338" s="4"/>
    </row>
    <row r="339" spans="1:4" x14ac:dyDescent="0.25">
      <c r="A339" s="3"/>
      <c r="B339" s="4"/>
      <c r="C339" s="4"/>
      <c r="D339" s="5"/>
    </row>
    <row r="340" spans="1:4" x14ac:dyDescent="0.25">
      <c r="A340" s="3"/>
      <c r="B340" s="4"/>
      <c r="C340" s="4"/>
      <c r="D340" s="4"/>
    </row>
    <row r="341" spans="1:4" x14ac:dyDescent="0.25">
      <c r="A341" s="3"/>
      <c r="B341" s="4"/>
      <c r="C341" s="4"/>
      <c r="D341" s="4"/>
    </row>
    <row r="342" spans="1:4" x14ac:dyDescent="0.25">
      <c r="A342" s="3"/>
      <c r="B342" s="4"/>
      <c r="C342" s="4"/>
      <c r="D342" s="4"/>
    </row>
    <row r="343" spans="1:4" x14ac:dyDescent="0.25">
      <c r="A343" s="3"/>
      <c r="B343" s="4"/>
      <c r="C343" s="4"/>
      <c r="D343" s="4"/>
    </row>
    <row r="344" spans="1:4" x14ac:dyDescent="0.25">
      <c r="A344" s="3"/>
      <c r="B344" s="4"/>
      <c r="C344" s="4"/>
      <c r="D344" s="4"/>
    </row>
    <row r="345" spans="1:4" x14ac:dyDescent="0.25">
      <c r="A345" s="3"/>
      <c r="B345" s="4"/>
      <c r="C345" s="4"/>
      <c r="D345" s="4"/>
    </row>
    <row r="346" spans="1:4" x14ac:dyDescent="0.25">
      <c r="A346" s="3"/>
      <c r="B346" s="4"/>
      <c r="C346" s="4"/>
      <c r="D346" s="5"/>
    </row>
    <row r="347" spans="1:4" x14ac:dyDescent="0.25">
      <c r="A347" s="3"/>
      <c r="B347" s="4"/>
      <c r="C347" s="4"/>
      <c r="D347" s="5"/>
    </row>
    <row r="348" spans="1:4" x14ac:dyDescent="0.25">
      <c r="A348" s="3"/>
      <c r="B348" s="4"/>
      <c r="C348" s="4"/>
      <c r="D348" s="4"/>
    </row>
    <row r="349" spans="1:4" x14ac:dyDescent="0.25">
      <c r="A349" s="3"/>
      <c r="B349" s="4"/>
      <c r="C349" s="4"/>
      <c r="D349" s="4"/>
    </row>
    <row r="350" spans="1:4" x14ac:dyDescent="0.25">
      <c r="A350" s="3"/>
      <c r="B350" s="4"/>
      <c r="C350" s="4"/>
      <c r="D350" s="4"/>
    </row>
    <row r="351" spans="1:4" x14ac:dyDescent="0.25">
      <c r="A351" s="3"/>
      <c r="B351" s="4"/>
      <c r="C351" s="4"/>
      <c r="D351" s="4"/>
    </row>
    <row r="352" spans="1:4" x14ac:dyDescent="0.25">
      <c r="A352" s="3"/>
      <c r="B352" s="4"/>
      <c r="C352" s="4"/>
      <c r="D352" s="5"/>
    </row>
    <row r="353" spans="1:4" x14ac:dyDescent="0.25">
      <c r="A353" s="3"/>
      <c r="B353" s="4"/>
      <c r="C353" s="4"/>
      <c r="D353" s="5"/>
    </row>
    <row r="354" spans="1:4" x14ac:dyDescent="0.25">
      <c r="A354" s="3"/>
      <c r="B354" s="4"/>
      <c r="C354" s="4"/>
      <c r="D354" s="5"/>
    </row>
    <row r="355" spans="1:4" x14ac:dyDescent="0.25">
      <c r="A355" s="3"/>
      <c r="B355" s="4"/>
      <c r="C355" s="4"/>
      <c r="D355" s="5"/>
    </row>
    <row r="356" spans="1:4" x14ac:dyDescent="0.25">
      <c r="A356" s="3"/>
      <c r="B356" s="4"/>
      <c r="C356" s="4"/>
      <c r="D356" s="5"/>
    </row>
    <row r="357" spans="1:4" x14ac:dyDescent="0.25">
      <c r="A357" s="3"/>
      <c r="B357" s="4"/>
      <c r="C357" s="4"/>
      <c r="D357" s="5"/>
    </row>
    <row r="358" spans="1:4" x14ac:dyDescent="0.25">
      <c r="A358" s="3"/>
      <c r="B358" s="4"/>
      <c r="C358" s="4"/>
      <c r="D358" s="5"/>
    </row>
    <row r="359" spans="1:4" x14ac:dyDescent="0.25">
      <c r="A359" s="3"/>
      <c r="B359" s="4"/>
      <c r="C359" s="4"/>
      <c r="D359" s="5"/>
    </row>
    <row r="360" spans="1:4" x14ac:dyDescent="0.25">
      <c r="A360" s="3"/>
      <c r="B360" s="4"/>
      <c r="C360" s="4"/>
      <c r="D360" s="5"/>
    </row>
    <row r="361" spans="1:4" x14ac:dyDescent="0.25">
      <c r="A361" s="3"/>
      <c r="B361" s="4"/>
      <c r="C361" s="4"/>
      <c r="D361" s="4"/>
    </row>
    <row r="362" spans="1:4" x14ac:dyDescent="0.25">
      <c r="A362" s="3"/>
      <c r="B362" s="4"/>
      <c r="C362" s="4"/>
      <c r="D362" s="4"/>
    </row>
    <row r="363" spans="1:4" x14ac:dyDescent="0.25">
      <c r="A363" s="3"/>
      <c r="B363" s="4"/>
      <c r="C363" s="4"/>
      <c r="D36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Plodiny_SR_2017</vt:lpstr>
      <vt:lpstr>Spotreba_HH_plodiny_SR_2017</vt:lpstr>
      <vt:lpstr>Vapnenie_plodiny_SR_2017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Gáborík Štefan Ing.</dc:creator>
  <cp:lastModifiedBy>Mališ Ľubomír Ing.</cp:lastModifiedBy>
  <dcterms:created xsi:type="dcterms:W3CDTF">2018-07-13T12:24:32Z</dcterms:created>
  <dcterms:modified xsi:type="dcterms:W3CDTF">2018-12-13T08:53:07Z</dcterms:modified>
</cp:coreProperties>
</file>